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7"/>
  </bookViews>
  <sheets>
    <sheet name="прилож№1источ" sheetId="1" r:id="rId1"/>
    <sheet name="прило№ 2 )" sheetId="2" r:id="rId2"/>
    <sheet name="доход№4 " sheetId="3" r:id="rId3"/>
    <sheet name="прилож№6функц" sheetId="4" r:id="rId4"/>
    <sheet name="ведомств прил 7 2015 " sheetId="5" r:id="rId5"/>
    <sheet name="прилож№ 9(РП,ЦСР,ВР,)2015" sheetId="6" r:id="rId6"/>
    <sheet name="ПРИЛОЖ №11(ЦСР,ВР,РП)" sheetId="7" r:id="rId7"/>
    <sheet name="Лист1" sheetId="8" r:id="rId8"/>
  </sheets>
  <definedNames/>
  <calcPr fullCalcOnLoad="1"/>
</workbook>
</file>

<file path=xl/sharedStrings.xml><?xml version="1.0" encoding="utf-8"?>
<sst xmlns="http://schemas.openxmlformats.org/spreadsheetml/2006/main" count="1764" uniqueCount="472">
  <si>
    <t xml:space="preserve"> Мероприятия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</si>
  <si>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и инженерных соооружений на них в границах городских округов, городских и сельских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 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</si>
  <si>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автомобильных дорог общего пользования Рождественского сельсовета 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</si>
  <si>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Содержание автомобильных дорог и инженерных соооружений на них в границах городских округов, городских и сельских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</si>
  <si>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 Рождественского сельсовета "</t>
  </si>
  <si>
    <t>Уличное освещение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</si>
  <si>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Меприятия в области организации водоснабжения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</si>
  <si>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"Прочие мероприятия Рождественского сельсовета"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</si>
  <si>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</si>
  <si>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</si>
  <si>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 1 11 05025 10 0000 120</t>
  </si>
  <si>
    <t> 1 13 01995 10 0000 130</t>
  </si>
  <si>
    <t> 1 13 02065 10 0000 130</t>
  </si>
  <si>
    <t> 1 13 02995 10 0000 130</t>
  </si>
  <si>
    <t> 1 14 02053 10 0000 410</t>
  </si>
  <si>
    <t> 1 14 06025 10 0000 430</t>
  </si>
  <si>
    <t>1 16 23051 10 0000 140</t>
  </si>
  <si>
    <t>1 16 23052 10 0000 140</t>
  </si>
  <si>
    <t>1 16 51040 02 0000 140</t>
  </si>
  <si>
    <t>1 16 90050 10 0000 140</t>
  </si>
  <si>
    <t>2 07 05030 10 0000 180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</si>
  <si>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</si>
  <si>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</si>
  <si>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НАЛОГИ НА СОВОКУПНЫЙ ДОХОД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</si>
  <si>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</si>
  <si>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</si>
  <si>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</si>
  <si>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</si>
  <si>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</si>
  <si>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</si>
  <si>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</si>
  <si>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</si>
  <si>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</si>
  <si>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</si>
  <si>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</si>
  <si>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</si>
  <si>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</si>
  <si>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Прочие межбюджетные трансферты, передаваемые бюджетам 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</si>
  <si>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</si>
  <si>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</si>
  <si>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</si>
  <si>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</si>
  <si>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</si>
  <si>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</si>
  <si>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</si>
  <si>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</si>
  <si>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</si>
  <si>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ИНЫЕ МЕЖБЮДЖЕТНЫЕ ТРАНСФЕРТЫ</t>
  </si>
  <si>
    <t>ДОХОДЫ ОТ ПРЕДПРИНИМАТЕЛЬСКОЙ И ИНОЙ ПРИНОСЯЩЕЙ ДОХОД ДЕЯТЕЛЬНОСТИ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</si>
  <si>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</si>
  <si>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</si>
  <si>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</si>
  <si>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</si>
  <si>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</si>
  <si>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</si>
  <si>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</si>
  <si>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</si>
  <si>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</si>
  <si>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</si>
  <si>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Иные межбюджетные трансферты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</si>
  <si>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</si>
  <si>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</si>
  <si>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</si>
  <si>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</si>
  <si>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</si>
  <si>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</si>
  <si>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</si>
  <si>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001</t>
  </si>
  <si>
    <t>Другие общегосударственные вопросы</t>
  </si>
  <si>
    <t xml:space="preserve">                                                                                                Приложение № 1</t>
  </si>
  <si>
    <t>1 08 04020 01 1000 110</t>
  </si>
  <si>
    <t xml:space="preserve">     </t>
  </si>
  <si>
    <t xml:space="preserve">Источники внутреннего финансирования дефицита </t>
  </si>
  <si>
    <t>Сумма</t>
  </si>
  <si>
    <t>07</t>
  </si>
  <si>
    <r>
      <t xml:space="preserve">                        </t>
    </r>
    <r>
      <rPr>
        <b/>
        <sz val="10"/>
        <rFont val="Times New Roman"/>
        <family val="1"/>
      </rPr>
      <t xml:space="preserve"> Перечень главных администраторов доходов бюджета поселения</t>
    </r>
  </si>
  <si>
    <t xml:space="preserve"> Приложение № 2</t>
  </si>
  <si>
    <t>Приложение № 4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</si>
  <si>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</si>
  <si>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</si>
  <si>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</si>
  <si>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</si>
  <si>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</si>
  <si>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</si>
  <si>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повида доходов</t>
  </si>
  <si>
    <t>код классификации операций сектора государственного управления, относящихся к доходам бюджетов</t>
  </si>
  <si>
    <t>000</t>
  </si>
  <si>
    <t>1</t>
  </si>
  <si>
    <t>00</t>
  </si>
  <si>
    <t>0000</t>
  </si>
  <si>
    <t>182</t>
  </si>
  <si>
    <t>110</t>
  </si>
  <si>
    <t>020</t>
  </si>
  <si>
    <t>06</t>
  </si>
  <si>
    <t>030</t>
  </si>
  <si>
    <t>10</t>
  </si>
  <si>
    <t>010</t>
  </si>
  <si>
    <t>822</t>
  </si>
  <si>
    <t>040</t>
  </si>
  <si>
    <t>120</t>
  </si>
  <si>
    <t>2</t>
  </si>
  <si>
    <t>151</t>
  </si>
  <si>
    <t>0020</t>
  </si>
  <si>
    <t>0030</t>
  </si>
  <si>
    <t>999</t>
  </si>
  <si>
    <t>180</t>
  </si>
  <si>
    <t>ПРОЧИЕ БЕЗВОЗМЕЗДНЫЕ ПОСТУПЛЕНИЯ</t>
  </si>
  <si>
    <t>прочие безвозмездные поступления в бюджет поселения</t>
  </si>
  <si>
    <t>3</t>
  </si>
  <si>
    <t>130</t>
  </si>
  <si>
    <t>050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</si>
  <si>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</si>
  <si>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</si>
  <si>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</si>
  <si>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</si>
  <si>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</si>
  <si>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</si>
  <si>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</si>
  <si>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</si>
  <si>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</si>
  <si>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Условно утвержденные расходы</t>
  </si>
  <si>
    <t>500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</si>
  <si>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</si>
  <si>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2 08 05000 10 0000 180</t>
  </si>
  <si>
    <t>сельского Совета депутатов</t>
  </si>
  <si>
    <t>0002</t>
  </si>
  <si>
    <t xml:space="preserve">Всего </t>
  </si>
  <si>
    <t>Раздел-
подраздел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</si>
  <si>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</si>
  <si>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</si>
  <si>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</si>
  <si>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</si>
  <si>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</si>
  <si>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0400</t>
  </si>
  <si>
    <t>Всего</t>
  </si>
  <si>
    <t xml:space="preserve">                                                                                                  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</si>
  <si>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</si>
  <si>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</si>
  <si>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 1 17 01050 10 0000 180</t>
  </si>
  <si>
    <t xml:space="preserve"> 1 17 05050 10 0000 180</t>
  </si>
  <si>
    <t> 1 11 09045 10 0000 120</t>
  </si>
  <si>
    <t>Код главного адми-нистра-тора</t>
  </si>
  <si>
    <t>Код классификации
доходов бюджета</t>
  </si>
  <si>
    <t>Наименование кода классификации
доходов бюджета</t>
  </si>
  <si>
    <t>№ стр.</t>
  </si>
  <si>
    <t>Налог на имущество физических лиц</t>
  </si>
  <si>
    <t>код ведомства</t>
  </si>
  <si>
    <t>целевая статья</t>
  </si>
  <si>
    <t>вид расхода</t>
  </si>
  <si>
    <t>Наименование главных распорядителей бюджетных средств и показателей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</si>
  <si>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</si>
  <si>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</si>
  <si>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 xml:space="preserve">                    Национальная оборона</t>
  </si>
  <si>
    <t xml:space="preserve">                                                    </t>
  </si>
  <si>
    <t>Дорожное хозяйство (дорожные фонды)</t>
  </si>
  <si>
    <t>Коммунальное хозяйство</t>
  </si>
  <si>
    <t>ВСЕГО РАСХОДОВ</t>
  </si>
  <si>
    <t>НАЛОГ НА ИМУЩЕСТВО</t>
  </si>
  <si>
    <t>0502</t>
  </si>
  <si>
    <t>0409</t>
  </si>
  <si>
    <t>Приложение № 6</t>
  </si>
  <si>
    <t xml:space="preserve">                                                                                                Приложение № 7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</si>
  <si>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</si>
  <si>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</si>
  <si>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</si>
  <si>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</si>
  <si>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</si>
  <si>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</si>
  <si>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</si>
  <si>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2 07 05020 10 0000 180</t>
  </si>
  <si>
    <t>831 01 05 00 00 00 0000 000</t>
  </si>
  <si>
    <t>831 01 05 00 00 00 0000 500</t>
  </si>
  <si>
    <t>831 01 05 02 00 00 0000 500</t>
  </si>
  <si>
    <t>831 01 05 02 01 00 0000 510</t>
  </si>
  <si>
    <t>831 01 05 02 01 10 0000 510</t>
  </si>
  <si>
    <t>831 01 05 00 00 00 0000 600</t>
  </si>
  <si>
    <t>831 01 05 02 00 00 0000 600</t>
  </si>
  <si>
    <t>831 01 05 02 01 00 0000 610</t>
  </si>
  <si>
    <t>831 01 05 02 01 10 0000 610</t>
  </si>
  <si>
    <t>831</t>
  </si>
  <si>
    <t>НАЛОГИ НА ТОВАРЫ (РАБОТЫ,УСЛУГИ), РЕАЛИЗУЕМЫЕ НА ТЕРРИТОРИИ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</si>
  <si>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</si>
  <si>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Единый сельскохозяйственный налог</t>
  </si>
  <si>
    <t>Непрограмные расходы на функционирование высшего должностного лица муниципального образования</t>
  </si>
  <si>
    <t>Функционирование главы сельского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</si>
  <si>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</si>
  <si>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</si>
  <si>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</si>
  <si>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Непрограмные расходы отдельных органов местного самоупраления</t>
  </si>
  <si>
    <t>Функционирование администрации Рождественского сельсовета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</si>
  <si>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</si>
  <si>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Расходы на выплату персоналу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</si>
  <si>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</si>
  <si>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 ) нужд</t>
  </si>
  <si>
    <t>Иные бюджетные ассигнования</t>
  </si>
  <si>
    <t>Уплата налогов, сборов и иных платежей</t>
  </si>
  <si>
    <t>Резервные фонды исполнительных органов местного самоуправления по администрации Рождестьвенского сельсовета в рамках непрограмных расходов отдельных органов местного самоуправления</t>
  </si>
  <si>
    <t>800</t>
  </si>
  <si>
    <t>870</t>
  </si>
  <si>
    <t>Резервные средства</t>
  </si>
  <si>
    <t>Непрограмные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</si>
  <si>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</si>
  <si>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самоупраления</t>
  </si>
  <si>
    <t>Расходы на выплату персоналу государственных ( муниципальных)органов</t>
  </si>
  <si>
    <t>Закупка товаров, работ и услуг для государственных ( муниципальных) нужд</t>
  </si>
  <si>
    <t>Иные закупки товаров, работ и услуг для обеспечения государственных ( муниципальных) нужд</t>
  </si>
  <si>
    <t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</si>
  <si>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 Обеспечене безопасности жителей Рождественского сельсовета</t>
  </si>
  <si>
    <t xml:space="preserve"> 1 11 05075 10 00000 120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</si>
  <si>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</si>
  <si>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выполнение государственных полномочий по созданию и обеспечению деятельности административных комиссий </t>
  </si>
  <si>
    <t xml:space="preserve">Прочие межбюджетные трансферты, передаваемые бюджетам сельских  поселений на поддержку мер по обеспечению сбалансированности бюджетов </t>
  </si>
  <si>
    <t>Прочие межбюджетные трансферты, передаваемые бюджетам сельских  поселений на  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</t>
  </si>
  <si>
    <t>Код  классификации доходов бюджета</t>
  </si>
  <si>
    <t>Наименование кода классификации  доходов бюджета</t>
  </si>
  <si>
    <t>Дотации бюджетам сельских поселений на выравнивание  бюджетной обеспеченности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</si>
  <si>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</si>
  <si>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</si>
  <si>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Обеспечение мероприятий по первичным мерам пожарной безопасности в рамках подпрограммы" Обеспечене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</si>
  <si>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"Содержание автомобильных дорог общего пользованияРождественского сельсовета"</t>
  </si>
  <si>
    <t>Подпрограмма " Прочие мероприятия Рождественского сельсовета"</t>
  </si>
  <si>
    <t>Уличное освещение в рамках подпрограммы " 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</si>
  <si>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100</t>
  </si>
  <si>
    <t>Межбюджетные трансферты</t>
  </si>
  <si>
    <t>540</t>
  </si>
  <si>
    <t>Подпрограмма " Благоустройство территориии Рождественского сельсовета""</t>
  </si>
  <si>
    <t>Мероприятия в области организации водоснабжения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</si>
  <si>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Подпрограмма " Благоустройство территории Рождественского сельсовета"</t>
  </si>
  <si>
    <t>30</t>
  </si>
  <si>
    <t>Национальная Оборона</t>
  </si>
  <si>
    <t>Общегосударственные расходы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</si>
  <si>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</si>
  <si>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</si>
  <si>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</si>
  <si>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</si>
  <si>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 и услуг для обеспечения государственных (муниципальных) нужд</t>
  </si>
  <si>
    <t>Жилищно-комунальное хозяйство</t>
  </si>
  <si>
    <t>Комунальное хозяйство</t>
  </si>
  <si>
    <t>Расходы на выплату персоналу государственных (муниципальных) органов</t>
  </si>
  <si>
    <t>Дорожное хлзяйство (дорожные фонды)</t>
  </si>
  <si>
    <t>Национальная безопасность</t>
  </si>
  <si>
    <t xml:space="preserve">Межбюджетные трансферты </t>
  </si>
  <si>
    <t>1400</t>
  </si>
  <si>
    <t>1403</t>
  </si>
  <si>
    <t xml:space="preserve">Резервные фонды  </t>
  </si>
  <si>
    <t>Иные межбюджетные ассигнования</t>
  </si>
  <si>
    <t>Мобилизация и вневоинская подготовка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</si>
  <si>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</si>
  <si>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</si>
  <si>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Подпрограмма "Обеспечение безопасности жителей  Рождественского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</si>
  <si>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</si>
  <si>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Резервные фонды исполнительных органов местного самоуправления по администрации Рождественского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</si>
  <si>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</si>
  <si>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</si>
  <si>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Приложение №9</t>
  </si>
  <si>
    <t>Приложение №11</t>
  </si>
  <si>
    <t>Функционирование главы  сельсовета</t>
  </si>
  <si>
    <t>Расходы на выплату персоналу государственных (муниципальных)органов</t>
  </si>
  <si>
    <t xml:space="preserve">Мероприятия в области занятости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</si>
  <si>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Рождественского сельсовета в рамках непрограмных расходов отдельных органов местного самоуправления</t>
  </si>
  <si>
    <t>Муниципальная программа "Создание безопасных и комфортных условий для проживания на территории Рождественского сельсовета"</t>
  </si>
  <si>
    <t>Доходы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</si>
  <si>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 автономных учреждений, а так 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</si>
  <si>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</si>
  <si>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</si>
  <si>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</si>
  <si>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</si>
  <si>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возмещения ущерба при возникновении иных  страховых случаев, когда  выгодоприобретателями выступают получатели средств бюджетов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</si>
  <si>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</si>
  <si>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</si>
  <si>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 xml:space="preserve">Прочие неналоговые доходы бюджетов сельских поселений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</si>
  <si>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</si>
  <si>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</si>
  <si>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Поступления от денежных пожертвований, предоставляемых физическими  лицами получателям средств бюджетов сельских поселений</t>
  </si>
  <si>
    <t>Земельный налог с физических лиц</t>
  </si>
  <si>
    <t>043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</si>
  <si>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суммы.</t>
  </si>
  <si>
    <t>Прочие безвозмездные поступления в бюджет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</si>
  <si>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</si>
  <si>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 </t>
  </si>
  <si>
    <t>49</t>
  </si>
  <si>
    <t>1 08 04020 01 4000 110</t>
  </si>
  <si>
    <t xml:space="preserve">Мероприятия в области организации водоснабжения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</si>
  <si>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>Культура, кинематография</t>
  </si>
  <si>
    <t>Культура</t>
  </si>
  <si>
    <t>0800</t>
  </si>
  <si>
    <t>0801</t>
  </si>
  <si>
    <t>0000000</t>
  </si>
  <si>
    <t>раздел подраздел</t>
  </si>
  <si>
    <t>Администрация Рождественского сельсовета Казачинского района Красноярского края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</si>
  <si>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</si>
  <si>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 общего  характера</t>
  </si>
  <si>
    <t>01000</t>
  </si>
  <si>
    <t xml:space="preserve">Мероприятия в области благоустройства населения в рамках подпрограммы "Благоустройство территории Рождественского сельсовета"муниципальной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 </t>
  </si>
  <si>
    <t xml:space="preserve">  Сумма на
 2018 год </t>
  </si>
  <si>
    <t>Мероприятия в области организации благоустройства населения в рамках подпрограммы " Благоустройство территориии Рождественского сельсовета"муниципальной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</t>
  </si>
  <si>
    <t>Меприятия в области организации благоустройства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</si>
  <si>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                                                                              </t>
  </si>
  <si>
    <t xml:space="preserve">                                                                       РЕШЕНИЕ</t>
  </si>
  <si>
    <t xml:space="preserve">                                                            </t>
  </si>
  <si>
    <t xml:space="preserve">                                            Российская Федерация</t>
  </si>
  <si>
    <t xml:space="preserve">                             Красноярский край,     Казачинский   район</t>
  </si>
  <si>
    <t xml:space="preserve">                             Рождественский   сельский   Совет   депутатов</t>
  </si>
  <si>
    <t>Доходы бюджета поселения 2018 года</t>
  </si>
  <si>
    <t>2018год</t>
  </si>
  <si>
    <t>Сумма на 2018 год</t>
  </si>
  <si>
    <t>Сумма на 2019год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</si>
  <si>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 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</si>
  <si>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</si>
  <si>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от сдачи в аренду имущества, составляющего казну сельских поселений (за исключением земельных участков)</t>
  </si>
  <si>
    <t>2 02 35118 10 0000 151</t>
  </si>
  <si>
    <t>2 02 15001 10 0030 151</t>
  </si>
  <si>
    <t>2 02 15001 10 0020 151</t>
  </si>
  <si>
    <t>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</si>
  <si>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</si>
  <si>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15</t>
  </si>
  <si>
    <t>35</t>
  </si>
  <si>
    <t>118</t>
  </si>
  <si>
    <t>033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</si>
  <si>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</si>
  <si>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</si>
  <si>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2 18 60010 10 0000 151</t>
  </si>
  <si>
    <t>Дотация бюджетам сельских поселений на выравнивание уровня  бюджетной обеспеченности из регионального фонда финансовой поддержки</t>
  </si>
  <si>
    <t>Дотация бюджетам сельских поселений на выравнивание уровня  бюджетной обеспеченности из районного фонда финансовой поддержки</t>
  </si>
  <si>
    <t>2 02 30024 10 4901 151</t>
  </si>
  <si>
    <t>2 02  49999 10 0002 151</t>
  </si>
  <si>
    <t>2 02  49999 10 0007 151</t>
  </si>
  <si>
    <t>2 02 49999 10 0018 151</t>
  </si>
  <si>
    <t>бюджета поселения на 2018 год и плановый период 2019-2020 годов</t>
  </si>
  <si>
    <t>2019год</t>
  </si>
  <si>
    <t xml:space="preserve"> 2020 год</t>
  </si>
  <si>
    <t xml:space="preserve">Доходы бюджета поселения на  2018 год </t>
  </si>
  <si>
    <t>Сумма на 2018 года</t>
  </si>
  <si>
    <t>Сумма на 2020год</t>
  </si>
  <si>
    <t xml:space="preserve">Ведомственная структура расходов бюджета поселения на  2018год </t>
  </si>
  <si>
    <t>Распределение бюджетных ассигнований по разделам, подразделам, целевым статьям ( муниципальным программмам Рождественского сельсовета непрограмным направлениям деятельности),  группам и подгруппам видов расходов классификации расходов Рождественского сельсовета на 2018год</t>
  </si>
  <si>
    <t>Распределение бюджетных ассигнований по целевым статьям (муниципальным программам Рождественского сельсовета и непрограммным направлениям деятельности), группам и подгруппам видам расходов, разделам, подразделам классификации расходов местного бюджета на 2018 год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</si>
  <si>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органами  местного самоуправления поселений по внешнему муниципальному финансовому контролю  сельских поселений  в рамках непрограмных расходов отдельных органов местного самоуправления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</si>
  <si>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</si>
  <si>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Рождественского сельсовета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</si>
  <si>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1000</t>
  </si>
  <si>
    <t>Социальная политика</t>
  </si>
  <si>
    <t>Пенсионное обеспечение</t>
  </si>
  <si>
    <t>1001</t>
  </si>
  <si>
    <t>2 19 35118 10 0000 151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</si>
  <si>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с бюджетов сельских поселений </t>
  </si>
  <si>
    <t>к Решению Рождественского</t>
  </si>
  <si>
    <t>к  Решению Рождественского</t>
  </si>
  <si>
    <t xml:space="preserve">Субвенции бюджетам, бюджетной системы субъектов Российской Федерации </t>
  </si>
  <si>
    <t>Субвенции бюджетам 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</si>
  <si>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</si>
  <si>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Земельный налог с физических лиц, обладжающих земельным участком, расположенным в границах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</si>
  <si>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</si>
  <si>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</si>
  <si>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</si>
  <si>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 xml:space="preserve">   к  Решению Рождественского </t>
  </si>
  <si>
    <t xml:space="preserve">                                                                                                     к  Решению Рождественского сельского</t>
  </si>
  <si>
    <t xml:space="preserve">      Распределение расходов бюджета поселений по разделам, подразделам,  классификации расходов бюджетов Российской Федерации на 2018 год и плановый период 2019- 2020годов.</t>
  </si>
  <si>
    <t> 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</si>
  <si>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</si>
  <si>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2 19 60010 10 0000 151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</si>
  <si>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сельских поселений </t>
  </si>
  <si>
    <t>2 02 49999 10 1047 151</t>
  </si>
  <si>
    <t xml:space="preserve">  сельского Совета депутатов от 27 декабря 2017 №56</t>
  </si>
  <si>
    <t>от 27 декабря 2017г № 56</t>
  </si>
  <si>
    <t>сельского Совета депутатов от 27 декабря 2017 № 56</t>
  </si>
  <si>
    <t xml:space="preserve">                                                                                         Совета депутатов от   "27" декабря   2017 № 56</t>
  </si>
  <si>
    <t xml:space="preserve">                                                                                         Совета депутатов от 27 декабря 2017 № 56</t>
  </si>
  <si>
    <t xml:space="preserve">                                                                                                      к  Решению Рождественского сельского Совета депутатов от " 27 " декабря 2017           № 56    </t>
  </si>
  <si>
    <t>сельского Совета депутатов от 27 декабря 2017г № 56</t>
  </si>
  <si>
    <r>
      <t xml:space="preserve">  </t>
    </r>
    <r>
      <rPr>
        <b/>
        <sz val="9"/>
        <rFont val="Times New Roman"/>
        <family val="1"/>
      </rPr>
      <t xml:space="preserve">Национальная    безопасность и
 правоохранительная деятельность                 </t>
    </r>
  </si>
  <si>
    <r>
      <t xml:space="preserve">                  </t>
    </r>
    <r>
      <rPr>
        <b/>
        <sz val="9"/>
        <rFont val="Times New Roman"/>
        <family val="1"/>
      </rPr>
      <t xml:space="preserve">Национальная    экономика                 </t>
    </r>
  </si>
  <si>
    <t xml:space="preserve"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</t>
  </si>
  <si>
    <t>Прочие межбюджетные трансферты, передаваемые бюджетам сельских  поселений на  повышение размеров оплаты труда работников бюджетной сферы Красноярского края с 1 января 2018 года на 4 прорцента по министерству Красноярского края в рамках непрограмных расходов отдельных органов исполнительной власти</t>
  </si>
  <si>
    <t>2 02 49999 10 7412 151</t>
  </si>
  <si>
    <t>2 02 49999 10 7508 151</t>
  </si>
  <si>
    <t xml:space="preserve"> В соответствии со ст. 54 Устава Рождественского сельсовета, сельский Совет депутатов решил:</t>
  </si>
  <si>
    <t xml:space="preserve"> 1) в пункте 1 статьи 1:</t>
  </si>
  <si>
    <t>2) Приложение №1 изложить в новой редакции согласно приложению №1 к настоящему решению:</t>
  </si>
  <si>
    <t>3) Приложение №2 изложить в новой редакции согласно приложению №2 к настоящему решению:</t>
  </si>
  <si>
    <t>4) Приложение №4 изложить в новой редакции согласно приложению №3 к настоящему решению:</t>
  </si>
  <si>
    <t>5) Приложение №6 изложить в новой редакции согласно приложению №4 к настоящему решению:</t>
  </si>
  <si>
    <t>6)Приложение №7 изложить в новой редакции согласно приложению №5 к настоящему решению:</t>
  </si>
  <si>
    <t>Председатель сельского Совета депутатов:                                           Бойко С.А.</t>
  </si>
  <si>
    <t>1. В статью 1 Решения Рождественского сельского Совета депутатов от 27 декабря 2017 года № 56 внести  следующие изменения:</t>
  </si>
  <si>
    <t>«О  внесении изменений в Решение  Рождественского сельского Совета депутатов от 27 декабря 2017 года № 56 «О бюджете Администрации Рождественского сельсовета на 2018 год и плановый период 2019-2020 годов»</t>
  </si>
  <si>
    <t>Приложение №3</t>
  </si>
  <si>
    <t xml:space="preserve">                                                                                                Приложение № 5</t>
  </si>
  <si>
    <t xml:space="preserve">                                                                                                Приложение №6</t>
  </si>
  <si>
    <t>Приложение №7</t>
  </si>
  <si>
    <t>8)Приложение №11 изложить в новой редакции согласно приложению №7к настоящему решению:</t>
  </si>
  <si>
    <t>7)Приложение №9 изложить в новой редакции согласно приложению №6к настоящему решению:</t>
  </si>
  <si>
    <t xml:space="preserve"> Глава Рождественского сельсовета:                                                       Березовский А.Ю.</t>
  </si>
  <si>
    <t>1047</t>
  </si>
  <si>
    <t>Прочие межбюджетные трансферты, передаваемые бюджетам сельских поселений на повышение размеров оплаты труда работников бюджетной сферы Красноярского края с 1 января 2018 года на 4 процента по министерству Красноярскрго края в рамках непрограмных расходов отдельных органов исполнительной власти</t>
  </si>
  <si>
    <t>7412</t>
  </si>
  <si>
    <t>Прочие межбюджетные трансферты, передаваемые бюджетам сельских поселений на обеспечение первичных мер пожарной безопасности на территории Казачинского района за счет средств краевого бюджета в рамках отдельных мероприятий  муниципальной программы Казачинского района "Создание безопасных и комфортных условий для проживания на территориии Казачинского района"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</si>
  <si>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</si>
  <si>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Казачинского района"муниципальной программы Казачинского района"Развитие транспортной системы Казачинского района" </t>
  </si>
  <si>
    <t>7509</t>
  </si>
  <si>
    <t xml:space="preserve">Прочие межбюджетные трансферты, передаваемые бюджетам сельских поселений на капитальный ремонт и ремонт автомобильных дорог  общего пользования местного значения за счет средств дорожного фонда Красноярского края в рамках подпрограммы "Дороги Казачинского района"муниципальной программы Казачинского района"Развитие транспортной системы Казачинского района" </t>
  </si>
  <si>
    <t>2 02 49999 10 7509 151</t>
  </si>
  <si>
    <t xml:space="preserve"> Повышение размеров оплаты труда работников бюджетной сферы Красноярского края с 1 января 2018 года на 4 процента по министерству Красноярскрго края в рамках програмных расходов отдельных органов исполнительной власти</t>
  </si>
  <si>
    <t>0310</t>
  </si>
  <si>
    <t>Обеспечение пожарной безопасности</t>
  </si>
  <si>
    <t>Обеспечение первичных мер пожарной безопасности за счет средств краевого бюджета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</t>
  </si>
  <si>
    <t>1300S4120</t>
  </si>
  <si>
    <t>Обеспечение первичных мер пожарной безопасности за счет средств бюджета поселения в рамках подпрограммы " Обеспечение безопасности жителей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</si>
  <si>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</si>
  <si>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Капитальный ремонт и ремонт автомобильных дорог общего пользования местного значения за счет средств дорожного фонда Красноярского края,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</si>
  <si>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1200S5080</t>
  </si>
  <si>
    <t>Содержание автомобильных дорог общего пользования местного значения за счет средств местного бюджета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</si>
  <si>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1200S5090</t>
  </si>
  <si>
    <t>Капитальный ремонт и ремонт автомобильных дорог общего пользования местного значения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</si>
  <si>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47</t>
  </si>
  <si>
    <t>48</t>
  </si>
  <si>
    <t>50</t>
  </si>
  <si>
    <t>51</t>
  </si>
  <si>
    <t>52</t>
  </si>
  <si>
    <t>53</t>
  </si>
  <si>
    <t>54</t>
  </si>
  <si>
    <t>Подпрограмма " Обеспечене безопасности жителей Рождественского сельсовета"</t>
  </si>
  <si>
    <t>Статья 4. Решение вступает в силу со дня его опубликования и распространяет свое действие со дня подписания</t>
  </si>
  <si>
    <t>2 02 49999 10 7641 151</t>
  </si>
  <si>
    <t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</si>
  <si>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</si>
  <si>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</si>
  <si>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0018</t>
  </si>
  <si>
    <t>7641</t>
  </si>
  <si>
    <t>099</t>
  </si>
  <si>
    <t xml:space="preserve">Региональные выплаты и выплаты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в рамках подпрограммы " Благоустройство территориии Рождественского сельсовета" 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</si>
  <si>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>1100S6410</t>
  </si>
  <si>
    <t>Расходы на реализацию мероприятий по поддержке местных инициатив, за счет субсидий краевого бюджета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</si>
  <si>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Расходы на реализацию мероприятий по поддержке местных инициатив, за счет средств местного бюджета, поступления от юридических лиц, и вкладов граждан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</si>
  <si>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55</t>
  </si>
  <si>
    <t>56</t>
  </si>
  <si>
    <t>57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</si>
  <si>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</si>
  <si>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</si>
  <si>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</si>
  <si>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2 02 49999 10 1040 151</t>
  </si>
  <si>
    <t>Прочие межбюджетные трансферты, передаваемые бюджетам сельских  поселений на частичное финансирование (возмещение) расходов на  повышение размеров оплаты труда отдельным категориям  работников бюджетной сферы Красноярского края с 1 сентября 2018 года на 20 процентов за счет средств краевого бюджета.</t>
  </si>
  <si>
    <t>1040</t>
  </si>
  <si>
    <t>1100S0210</t>
  </si>
  <si>
    <t>58</t>
  </si>
  <si>
    <t>59</t>
  </si>
  <si>
    <t>60</t>
  </si>
  <si>
    <t>61</t>
  </si>
  <si>
    <t>62</t>
  </si>
  <si>
    <t>63</t>
  </si>
  <si>
    <t>64</t>
  </si>
  <si>
    <t>65</t>
  </si>
  <si>
    <t>Средства на частичное финансирование (возмещение) расходов на повышение  оплаты труда отдельным категориям  работников бюджетной сферы Красноярского края с 1 сентября 2018 года на 20 процентов за счет средств краевого бюджета.</t>
  </si>
  <si>
    <t xml:space="preserve">Обеспечение софинансирования на региональные выплаты и выплаты обеспечивающие уровень заработной платы работников бюджетной сферы не ниже размера минимальной заработной платы ( минимального размера оплаты труда)  за счет  средств местного бюджета в  рамках подпрограммы " Благоустройство территориии Рождественского сельсовета" 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</si>
  <si>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 xml:space="preserve">Обеспечение софинансирования на региональные выплаты и выплаты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за счет средств местного бюджета в рамках подпрограммы " Благоустройство территориии Рождественского сельсовета" муниципальной программы Рождественского сельсовета  "Создание безопасных и комфортных условий для проживания на территории Рождественского сельсовета"  </t>
  </si>
  <si>
    <t>01100S0210</t>
  </si>
  <si>
    <t xml:space="preserve">                                                                                         Совета депутатов от 27 декабря 2018 № 89</t>
  </si>
  <si>
    <t xml:space="preserve">                   27 декабря 2018 г.                    с. Рождественское                                               №_89__</t>
  </si>
  <si>
    <t xml:space="preserve">  сельского Совета депутатов от 27 декабря 2018 № 89</t>
  </si>
  <si>
    <t>от 27 декабря 2018г № 89</t>
  </si>
  <si>
    <t>сельского Совета депутатов от 27 декабря 2018 № 89</t>
  </si>
  <si>
    <t xml:space="preserve">                                                                                         Совета депутатов от   "27" декабря   2018 № 89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</si>
  <si>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в рамках непрограмных расходов отдельных органов местного самоуправления</t>
  </si>
  <si>
    <t>1281960,00</t>
  </si>
  <si>
    <t xml:space="preserve">                                                                                      Решению Рождественского сельского Совета депутатов от " 27 " декабрября 2018  № 89   </t>
  </si>
  <si>
    <t xml:space="preserve">               </t>
  </si>
  <si>
    <t>сельского Совета депутатов от 27 декабря 2018г № 89</t>
  </si>
  <si>
    <t>44</t>
  </si>
  <si>
    <t>45</t>
  </si>
  <si>
    <t>46</t>
  </si>
  <si>
    <t xml:space="preserve">     в подпункте  2 цифры «7936015» заменить цифрами «10209595,96»</t>
  </si>
  <si>
    <t xml:space="preserve">     в подпункте 1 цифры «7936015» заменить цифрами «10279066,82»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</si>
</sst>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0000000000"/>
    <numFmt numFmtId="194" formatCode="?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textRotation="90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vertical="center" wrapText="1"/>
    </xf>
    <xf numFmtId="9" fontId="2" fillId="0" borderId="0" xfId="57" applyFont="1" applyBorder="1" applyAlignment="1">
      <alignment vertical="top" wrapText="1"/>
    </xf>
    <xf numFmtId="0" fontId="12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193" fontId="11" fillId="0" borderId="10" xfId="0" applyNumberFormat="1" applyFont="1" applyBorder="1" applyAlignment="1">
      <alignment horizontal="center" wrapText="1"/>
    </xf>
    <xf numFmtId="193" fontId="10" fillId="0" borderId="10" xfId="0" applyNumberFormat="1" applyFont="1" applyBorder="1" applyAlignment="1">
      <alignment horizontal="center" wrapText="1"/>
    </xf>
    <xf numFmtId="193" fontId="3" fillId="0" borderId="10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textRotation="90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9" fontId="2" fillId="0" borderId="10" xfId="57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13" fillId="0" borderId="11" xfId="0" applyNumberFormat="1" applyFont="1" applyBorder="1" applyAlignment="1">
      <alignment horizontal="center" wrapText="1"/>
    </xf>
    <xf numFmtId="193" fontId="13" fillId="0" borderId="13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wrapText="1"/>
    </xf>
    <xf numFmtId="49" fontId="9" fillId="0" borderId="11" xfId="0" applyNumberFormat="1" applyFont="1" applyBorder="1" applyAlignment="1">
      <alignment horizontal="center" wrapText="1"/>
    </xf>
    <xf numFmtId="193" fontId="9" fillId="0" borderId="13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193" fontId="9" fillId="0" borderId="10" xfId="0" applyNumberFormat="1" applyFont="1" applyBorder="1" applyAlignment="1">
      <alignment horizontal="center" wrapText="1"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193" fontId="13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9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6" xfId="0" applyFont="1" applyBorder="1" applyAlignment="1">
      <alignment/>
    </xf>
    <xf numFmtId="194" fontId="9" fillId="0" borderId="17" xfId="0" applyNumberFormat="1" applyFont="1" applyBorder="1" applyAlignment="1" applyProtection="1">
      <alignment horizontal="left" wrapText="1"/>
      <protection/>
    </xf>
    <xf numFmtId="194" fontId="2" fillId="0" borderId="17" xfId="0" applyNumberFormat="1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193" fontId="8" fillId="0" borderId="10" xfId="0" applyNumberFormat="1" applyFont="1" applyBorder="1" applyAlignment="1">
      <alignment horizontal="center" wrapText="1"/>
    </xf>
    <xf numFmtId="193" fontId="3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9" fillId="0" borderId="13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193" fontId="9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3" fillId="0" borderId="19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8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6" fillId="0" borderId="15" xfId="0" applyFont="1" applyBorder="1" applyAlignment="1">
      <alignment wrapText="1"/>
    </xf>
    <xf numFmtId="2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93" fontId="2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4">
      <selection activeCell="D20" sqref="D20"/>
    </sheetView>
  </sheetViews>
  <sheetFormatPr defaultColWidth="9.140625" defaultRowHeight="12.75"/>
  <cols>
    <col min="1" max="1" width="4.8515625" style="2" customWidth="1"/>
    <col min="2" max="2" width="26.00390625" style="2" customWidth="1"/>
    <col min="3" max="3" width="23.00390625" style="2" customWidth="1"/>
    <col min="4" max="4" width="11.57421875" style="2" customWidth="1"/>
    <col min="5" max="5" width="11.00390625" style="2" customWidth="1"/>
    <col min="6" max="6" width="10.57421875" style="2" customWidth="1"/>
    <col min="7" max="16384" width="9.140625" style="2" customWidth="1"/>
  </cols>
  <sheetData>
    <row r="1" spans="1:6" ht="12.75">
      <c r="A1" s="138" t="s">
        <v>69</v>
      </c>
      <c r="B1" s="138"/>
      <c r="C1" s="138"/>
      <c r="D1" s="138"/>
      <c r="E1" s="138"/>
      <c r="F1" s="138"/>
    </row>
    <row r="2" spans="1:6" ht="12.75">
      <c r="A2" s="4"/>
      <c r="B2" s="138" t="s">
        <v>356</v>
      </c>
      <c r="C2" s="138"/>
      <c r="D2" s="138"/>
      <c r="E2" s="138"/>
      <c r="F2" s="138"/>
    </row>
    <row r="3" spans="1:6" ht="12.75">
      <c r="A3" s="4"/>
      <c r="B3" s="138" t="s">
        <v>456</v>
      </c>
      <c r="C3" s="138"/>
      <c r="D3" s="138"/>
      <c r="E3" s="138"/>
      <c r="F3" s="138"/>
    </row>
    <row r="5" spans="1:6" ht="12.75">
      <c r="A5" s="138" t="s">
        <v>69</v>
      </c>
      <c r="B5" s="138"/>
      <c r="C5" s="138"/>
      <c r="D5" s="138"/>
      <c r="E5" s="138"/>
      <c r="F5" s="138"/>
    </row>
    <row r="6" spans="1:6" ht="12.75">
      <c r="A6" s="4"/>
      <c r="B6" s="138" t="s">
        <v>356</v>
      </c>
      <c r="C6" s="138"/>
      <c r="D6" s="138"/>
      <c r="E6" s="138"/>
      <c r="F6" s="138"/>
    </row>
    <row r="7" spans="1:10" ht="12.75">
      <c r="A7" s="4"/>
      <c r="B7" s="138" t="s">
        <v>367</v>
      </c>
      <c r="C7" s="138"/>
      <c r="D7" s="138"/>
      <c r="E7" s="138"/>
      <c r="F7" s="138"/>
      <c r="I7" s="5"/>
      <c r="J7" s="5"/>
    </row>
    <row r="8" spans="1:6" ht="12.75">
      <c r="A8" s="4"/>
      <c r="B8" s="138" t="s">
        <v>135</v>
      </c>
      <c r="C8" s="138"/>
      <c r="D8" s="138"/>
      <c r="E8" s="138"/>
      <c r="F8" s="138"/>
    </row>
    <row r="9" ht="12.75">
      <c r="A9" s="1"/>
    </row>
    <row r="10" spans="1:6" ht="12.75">
      <c r="A10" s="143" t="s">
        <v>72</v>
      </c>
      <c r="B10" s="143"/>
      <c r="C10" s="143"/>
      <c r="D10" s="143"/>
      <c r="E10" s="143"/>
      <c r="F10" s="143"/>
    </row>
    <row r="11" spans="1:6" ht="15" customHeight="1">
      <c r="A11" s="143" t="s">
        <v>328</v>
      </c>
      <c r="B11" s="143"/>
      <c r="C11" s="143"/>
      <c r="D11" s="143"/>
      <c r="E11" s="143"/>
      <c r="F11" s="143"/>
    </row>
    <row r="12" spans="1:6" ht="15" customHeight="1">
      <c r="A12" s="6"/>
      <c r="B12" s="6"/>
      <c r="C12" s="6"/>
      <c r="D12" s="6"/>
      <c r="E12" s="6"/>
      <c r="F12" s="6"/>
    </row>
    <row r="13" spans="1:6" ht="15" customHeight="1">
      <c r="A13" s="139" t="s">
        <v>49</v>
      </c>
      <c r="B13" s="139" t="s">
        <v>24</v>
      </c>
      <c r="C13" s="144" t="s">
        <v>122</v>
      </c>
      <c r="D13" s="142" t="s">
        <v>73</v>
      </c>
      <c r="E13" s="142"/>
      <c r="F13" s="142"/>
    </row>
    <row r="14" spans="1:6" ht="145.5" customHeight="1">
      <c r="A14" s="139"/>
      <c r="B14" s="139"/>
      <c r="C14" s="145"/>
      <c r="D14" s="7" t="s">
        <v>304</v>
      </c>
      <c r="E14" s="7" t="s">
        <v>329</v>
      </c>
      <c r="F14" s="7" t="s">
        <v>330</v>
      </c>
    </row>
    <row r="15" spans="1:6" ht="12.75">
      <c r="A15" s="8"/>
      <c r="B15" s="8">
        <v>1</v>
      </c>
      <c r="C15" s="8">
        <v>2</v>
      </c>
      <c r="D15" s="8">
        <v>3</v>
      </c>
      <c r="E15" s="8">
        <v>4</v>
      </c>
      <c r="F15" s="8">
        <v>5</v>
      </c>
    </row>
    <row r="16" spans="1:6" ht="39.75" customHeight="1">
      <c r="A16" s="139">
        <v>1</v>
      </c>
      <c r="B16" s="139" t="s">
        <v>170</v>
      </c>
      <c r="C16" s="141" t="s">
        <v>25</v>
      </c>
      <c r="D16" s="140">
        <f>D18+D22</f>
        <v>-69470.8599999994</v>
      </c>
      <c r="E16" s="139">
        <v>0</v>
      </c>
      <c r="F16" s="139">
        <v>0</v>
      </c>
    </row>
    <row r="17" spans="1:6" ht="13.5" customHeight="1" hidden="1" thickBot="1">
      <c r="A17" s="139"/>
      <c r="B17" s="139"/>
      <c r="C17" s="141"/>
      <c r="D17" s="139"/>
      <c r="E17" s="139"/>
      <c r="F17" s="139"/>
    </row>
    <row r="18" spans="1:6" ht="26.25" customHeight="1">
      <c r="A18" s="7">
        <v>2</v>
      </c>
      <c r="B18" s="7" t="s">
        <v>171</v>
      </c>
      <c r="C18" s="9" t="s">
        <v>26</v>
      </c>
      <c r="D18" s="43">
        <f aca="true" t="shared" si="0" ref="D18:E20">D19</f>
        <v>-10279066.82</v>
      </c>
      <c r="E18" s="43">
        <f t="shared" si="0"/>
        <v>-7937065</v>
      </c>
      <c r="F18" s="43">
        <f>+F19</f>
        <v>-7940665</v>
      </c>
    </row>
    <row r="19" spans="1:6" ht="38.25">
      <c r="A19" s="7">
        <v>3</v>
      </c>
      <c r="B19" s="7" t="s">
        <v>172</v>
      </c>
      <c r="C19" s="9" t="s">
        <v>27</v>
      </c>
      <c r="D19" s="43">
        <f t="shared" si="0"/>
        <v>-10279066.82</v>
      </c>
      <c r="E19" s="43">
        <f t="shared" si="0"/>
        <v>-7937065</v>
      </c>
      <c r="F19" s="43">
        <f>+F20</f>
        <v>-7940665</v>
      </c>
    </row>
    <row r="20" spans="1:6" ht="38.25">
      <c r="A20" s="7">
        <v>4</v>
      </c>
      <c r="B20" s="7" t="s">
        <v>173</v>
      </c>
      <c r="C20" s="9" t="s">
        <v>28</v>
      </c>
      <c r="D20" s="43">
        <f t="shared" si="0"/>
        <v>-10279066.82</v>
      </c>
      <c r="E20" s="43">
        <f t="shared" si="0"/>
        <v>-7937065</v>
      </c>
      <c r="F20" s="43">
        <f>+F21</f>
        <v>-7940665</v>
      </c>
    </row>
    <row r="21" spans="1:6" ht="38.25">
      <c r="A21" s="7">
        <v>5</v>
      </c>
      <c r="B21" s="7" t="s">
        <v>174</v>
      </c>
      <c r="C21" s="9" t="s">
        <v>137</v>
      </c>
      <c r="D21" s="43">
        <v>-10279066.82</v>
      </c>
      <c r="E21" s="43">
        <v>-7937065</v>
      </c>
      <c r="F21" s="43">
        <v>-7940665</v>
      </c>
    </row>
    <row r="22" spans="1:6" ht="25.5">
      <c r="A22" s="7">
        <v>6</v>
      </c>
      <c r="B22" s="7" t="s">
        <v>175</v>
      </c>
      <c r="C22" s="9" t="s">
        <v>29</v>
      </c>
      <c r="D22" s="43">
        <f aca="true" t="shared" si="1" ref="D22:E24">D23</f>
        <v>10209595.96</v>
      </c>
      <c r="E22" s="43">
        <f t="shared" si="1"/>
        <v>7937065</v>
      </c>
      <c r="F22" s="7">
        <f>+F23</f>
        <v>7940665</v>
      </c>
    </row>
    <row r="23" spans="1:6" ht="38.25">
      <c r="A23" s="7">
        <v>7</v>
      </c>
      <c r="B23" s="7" t="s">
        <v>176</v>
      </c>
      <c r="C23" s="9" t="s">
        <v>30</v>
      </c>
      <c r="D23" s="43">
        <f t="shared" si="1"/>
        <v>10209595.96</v>
      </c>
      <c r="E23" s="43">
        <f t="shared" si="1"/>
        <v>7937065</v>
      </c>
      <c r="F23" s="7">
        <f>F24</f>
        <v>7940665</v>
      </c>
    </row>
    <row r="24" spans="1:6" ht="38.25">
      <c r="A24" s="7">
        <v>8</v>
      </c>
      <c r="B24" s="7" t="s">
        <v>177</v>
      </c>
      <c r="C24" s="9" t="s">
        <v>31</v>
      </c>
      <c r="D24" s="43">
        <f t="shared" si="1"/>
        <v>10209595.96</v>
      </c>
      <c r="E24" s="43">
        <f t="shared" si="1"/>
        <v>7937065</v>
      </c>
      <c r="F24" s="7">
        <f>+F25</f>
        <v>7940665</v>
      </c>
    </row>
    <row r="25" spans="1:6" ht="38.25">
      <c r="A25" s="7">
        <v>9</v>
      </c>
      <c r="B25" s="7" t="s">
        <v>178</v>
      </c>
      <c r="C25" s="9" t="s">
        <v>136</v>
      </c>
      <c r="D25" s="43">
        <v>10209595.96</v>
      </c>
      <c r="E25" s="43">
        <v>7937065</v>
      </c>
      <c r="F25" s="7">
        <v>7940665</v>
      </c>
    </row>
    <row r="26" spans="1:6" ht="39.75" customHeight="1">
      <c r="A26" s="7">
        <v>10</v>
      </c>
      <c r="B26" s="7"/>
      <c r="C26" s="9" t="s">
        <v>32</v>
      </c>
      <c r="D26" s="43">
        <f>D16</f>
        <v>-69470.8599999994</v>
      </c>
      <c r="E26" s="7">
        <v>0</v>
      </c>
      <c r="F26" s="7">
        <v>0</v>
      </c>
    </row>
  </sheetData>
  <sheetProtection/>
  <mergeCells count="19">
    <mergeCell ref="B8:F8"/>
    <mergeCell ref="B6:F6"/>
    <mergeCell ref="B16:B17"/>
    <mergeCell ref="A16:A17"/>
    <mergeCell ref="A10:F10"/>
    <mergeCell ref="A11:F11"/>
    <mergeCell ref="A13:A14"/>
    <mergeCell ref="B13:B14"/>
    <mergeCell ref="C13:C14"/>
    <mergeCell ref="A1:F1"/>
    <mergeCell ref="B2:F2"/>
    <mergeCell ref="B3:F3"/>
    <mergeCell ref="A5:F5"/>
    <mergeCell ref="B7:F7"/>
    <mergeCell ref="F16:F17"/>
    <mergeCell ref="E16:E17"/>
    <mergeCell ref="D16:D17"/>
    <mergeCell ref="C16:C17"/>
    <mergeCell ref="D13:F1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D14" sqref="D14"/>
    </sheetView>
  </sheetViews>
  <sheetFormatPr defaultColWidth="9.140625" defaultRowHeight="12.75"/>
  <cols>
    <col min="1" max="2" width="9.140625" style="2" customWidth="1"/>
    <col min="3" max="3" width="22.421875" style="2" customWidth="1"/>
    <col min="4" max="4" width="47.28125" style="2" customWidth="1"/>
    <col min="5" max="16384" width="9.140625" style="2" customWidth="1"/>
  </cols>
  <sheetData>
    <row r="1" spans="1:6" ht="12.75">
      <c r="A1" s="5"/>
      <c r="B1" s="5"/>
      <c r="C1" s="5"/>
      <c r="D1" s="4" t="s">
        <v>76</v>
      </c>
      <c r="E1" s="5"/>
      <c r="F1" s="5"/>
    </row>
    <row r="2" spans="1:6" ht="12.75">
      <c r="A2" s="4"/>
      <c r="B2" s="5"/>
      <c r="C2" s="5"/>
      <c r="D2" s="4" t="s">
        <v>355</v>
      </c>
      <c r="E2" s="5"/>
      <c r="F2" s="5"/>
    </row>
    <row r="3" spans="1:10" ht="12.75">
      <c r="A3" s="4"/>
      <c r="B3" s="5"/>
      <c r="C3" s="5"/>
      <c r="D3" s="4" t="s">
        <v>458</v>
      </c>
      <c r="E3" s="5"/>
      <c r="F3" s="5"/>
      <c r="I3" s="5"/>
      <c r="J3" s="5"/>
    </row>
    <row r="5" spans="1:6" ht="12.75">
      <c r="A5" s="5"/>
      <c r="B5" s="5"/>
      <c r="C5" s="5"/>
      <c r="D5" s="4" t="s">
        <v>76</v>
      </c>
      <c r="E5" s="5"/>
      <c r="F5" s="5"/>
    </row>
    <row r="6" spans="1:6" ht="12.75">
      <c r="A6" s="4"/>
      <c r="B6" s="5"/>
      <c r="C6" s="5"/>
      <c r="D6" s="4" t="s">
        <v>355</v>
      </c>
      <c r="E6" s="5"/>
      <c r="F6" s="5"/>
    </row>
    <row r="7" spans="1:10" ht="12.75">
      <c r="A7" s="4"/>
      <c r="B7" s="5"/>
      <c r="C7" s="5"/>
      <c r="D7" s="4" t="s">
        <v>363</v>
      </c>
      <c r="E7" s="5"/>
      <c r="F7" s="5"/>
      <c r="I7" s="5"/>
      <c r="J7" s="5"/>
    </row>
    <row r="8" spans="1:6" ht="12.75">
      <c r="A8" s="4"/>
      <c r="B8" s="5"/>
      <c r="C8" s="5"/>
      <c r="D8" s="4"/>
      <c r="E8" s="5"/>
      <c r="F8" s="5"/>
    </row>
    <row r="9" spans="1:4" ht="9" customHeight="1">
      <c r="A9" s="2" t="s">
        <v>71</v>
      </c>
      <c r="D9" s="4"/>
    </row>
    <row r="10" spans="1:4" ht="12.75">
      <c r="A10" s="146" t="s">
        <v>75</v>
      </c>
      <c r="B10" s="146"/>
      <c r="C10" s="146"/>
      <c r="D10" s="146"/>
    </row>
    <row r="11" spans="2:4" ht="12.75">
      <c r="B11"/>
      <c r="C11"/>
      <c r="D11"/>
    </row>
    <row r="12" spans="1:4" ht="63" customHeight="1">
      <c r="A12" s="22" t="s">
        <v>144</v>
      </c>
      <c r="B12" s="22" t="s">
        <v>141</v>
      </c>
      <c r="C12" s="22" t="s">
        <v>142</v>
      </c>
      <c r="D12" s="22" t="s">
        <v>143</v>
      </c>
    </row>
    <row r="13" spans="1:4" ht="12.75">
      <c r="A13" s="23"/>
      <c r="B13" s="23">
        <v>1</v>
      </c>
      <c r="C13" s="23">
        <v>2</v>
      </c>
      <c r="D13" s="23">
        <v>3</v>
      </c>
    </row>
    <row r="14" spans="1:4" ht="99.75" customHeight="1">
      <c r="A14" s="22">
        <v>1</v>
      </c>
      <c r="B14" s="22">
        <v>831</v>
      </c>
      <c r="C14" s="22" t="s">
        <v>70</v>
      </c>
      <c r="D14" s="42" t="s">
        <v>307</v>
      </c>
    </row>
    <row r="15" spans="1:4" ht="75" customHeight="1">
      <c r="A15" s="22">
        <v>2</v>
      </c>
      <c r="B15" s="22">
        <v>831</v>
      </c>
      <c r="C15" s="22" t="s">
        <v>281</v>
      </c>
      <c r="D15" s="42" t="s">
        <v>308</v>
      </c>
    </row>
    <row r="16" spans="1:4" ht="64.5" customHeight="1">
      <c r="A16" s="22">
        <v>3</v>
      </c>
      <c r="B16" s="22">
        <v>831</v>
      </c>
      <c r="C16" s="22" t="s">
        <v>10</v>
      </c>
      <c r="D16" s="18" t="s">
        <v>261</v>
      </c>
    </row>
    <row r="17" spans="1:4" ht="64.5" customHeight="1">
      <c r="A17" s="22">
        <v>4</v>
      </c>
      <c r="B17" s="22">
        <v>831</v>
      </c>
      <c r="C17" s="22" t="s">
        <v>358</v>
      </c>
      <c r="D17" s="60" t="s">
        <v>359</v>
      </c>
    </row>
    <row r="18" spans="1:4" ht="41.25" customHeight="1">
      <c r="A18" s="22">
        <v>5</v>
      </c>
      <c r="B18" s="62">
        <v>831</v>
      </c>
      <c r="C18" s="62" t="s">
        <v>208</v>
      </c>
      <c r="D18" s="60" t="s">
        <v>309</v>
      </c>
    </row>
    <row r="19" spans="1:4" ht="76.5" customHeight="1">
      <c r="A19" s="22">
        <v>6</v>
      </c>
      <c r="B19" s="22">
        <v>831</v>
      </c>
      <c r="C19" s="22" t="s">
        <v>140</v>
      </c>
      <c r="D19" s="18" t="s">
        <v>262</v>
      </c>
    </row>
    <row r="20" spans="1:4" ht="25.5" customHeight="1">
      <c r="A20" s="22">
        <v>7</v>
      </c>
      <c r="B20" s="22">
        <v>831</v>
      </c>
      <c r="C20" s="22" t="s">
        <v>11</v>
      </c>
      <c r="D20" s="18" t="s">
        <v>263</v>
      </c>
    </row>
    <row r="21" spans="1:4" ht="36.75" customHeight="1">
      <c r="A21" s="22">
        <v>8</v>
      </c>
      <c r="B21" s="22">
        <v>831</v>
      </c>
      <c r="C21" s="22" t="s">
        <v>12</v>
      </c>
      <c r="D21" s="18" t="s">
        <v>264</v>
      </c>
    </row>
    <row r="22" spans="1:4" ht="28.5" customHeight="1">
      <c r="A22" s="22">
        <v>9</v>
      </c>
      <c r="B22" s="22">
        <v>831</v>
      </c>
      <c r="C22" s="22" t="s">
        <v>13</v>
      </c>
      <c r="D22" s="18" t="s">
        <v>265</v>
      </c>
    </row>
    <row r="23" spans="1:4" ht="78" customHeight="1">
      <c r="A23" s="22">
        <v>10</v>
      </c>
      <c r="B23" s="22">
        <v>831</v>
      </c>
      <c r="C23" s="22" t="s">
        <v>14</v>
      </c>
      <c r="D23" s="42" t="s">
        <v>266</v>
      </c>
    </row>
    <row r="24" spans="1:4" ht="52.5" customHeight="1">
      <c r="A24" s="22">
        <v>11</v>
      </c>
      <c r="B24" s="22">
        <v>831</v>
      </c>
      <c r="C24" s="22" t="s">
        <v>15</v>
      </c>
      <c r="D24" s="18" t="s">
        <v>279</v>
      </c>
    </row>
    <row r="25" spans="1:4" ht="64.5" customHeight="1">
      <c r="A25" s="22">
        <v>12</v>
      </c>
      <c r="B25" s="22">
        <v>831</v>
      </c>
      <c r="C25" s="22" t="s">
        <v>16</v>
      </c>
      <c r="D25" s="18" t="s">
        <v>271</v>
      </c>
    </row>
    <row r="26" spans="1:4" ht="50.25" customHeight="1">
      <c r="A26" s="22">
        <v>13</v>
      </c>
      <c r="B26" s="22">
        <v>831</v>
      </c>
      <c r="C26" s="22" t="s">
        <v>17</v>
      </c>
      <c r="D26" s="11" t="s">
        <v>267</v>
      </c>
    </row>
    <row r="27" spans="1:4" ht="53.25" customHeight="1">
      <c r="A27" s="22">
        <v>14</v>
      </c>
      <c r="B27" s="22">
        <v>831</v>
      </c>
      <c r="C27" s="22" t="s">
        <v>18</v>
      </c>
      <c r="D27" s="11" t="s">
        <v>272</v>
      </c>
    </row>
    <row r="28" spans="1:4" ht="39" customHeight="1">
      <c r="A28" s="22">
        <v>15</v>
      </c>
      <c r="B28" s="22">
        <v>831</v>
      </c>
      <c r="C28" s="22" t="s">
        <v>19</v>
      </c>
      <c r="D28" s="11" t="s">
        <v>268</v>
      </c>
    </row>
    <row r="29" spans="1:4" ht="27" customHeight="1">
      <c r="A29" s="22">
        <v>16</v>
      </c>
      <c r="B29" s="22">
        <v>831</v>
      </c>
      <c r="C29" s="22" t="s">
        <v>138</v>
      </c>
      <c r="D29" s="18" t="s">
        <v>269</v>
      </c>
    </row>
    <row r="30" spans="1:4" ht="25.5" customHeight="1">
      <c r="A30" s="22">
        <v>17</v>
      </c>
      <c r="B30" s="22">
        <v>831</v>
      </c>
      <c r="C30" s="22" t="s">
        <v>139</v>
      </c>
      <c r="D30" s="18" t="s">
        <v>270</v>
      </c>
    </row>
    <row r="31" spans="1:4" ht="36" customHeight="1">
      <c r="A31" s="22">
        <v>18</v>
      </c>
      <c r="B31" s="22">
        <v>831</v>
      </c>
      <c r="C31" s="22" t="s">
        <v>312</v>
      </c>
      <c r="D31" s="18" t="s">
        <v>322</v>
      </c>
    </row>
    <row r="32" spans="1:4" ht="38.25" customHeight="1">
      <c r="A32" s="22">
        <v>19</v>
      </c>
      <c r="B32" s="22">
        <v>831</v>
      </c>
      <c r="C32" s="22" t="s">
        <v>311</v>
      </c>
      <c r="D32" s="18" t="s">
        <v>323</v>
      </c>
    </row>
    <row r="33" spans="1:4" ht="38.25" customHeight="1">
      <c r="A33" s="22">
        <v>20</v>
      </c>
      <c r="B33" s="22">
        <v>831</v>
      </c>
      <c r="C33" s="22" t="s">
        <v>324</v>
      </c>
      <c r="D33" s="60" t="s">
        <v>210</v>
      </c>
    </row>
    <row r="34" spans="1:4" ht="39.75" customHeight="1">
      <c r="A34" s="22">
        <v>21</v>
      </c>
      <c r="B34" s="22">
        <v>831</v>
      </c>
      <c r="C34" s="22" t="s">
        <v>310</v>
      </c>
      <c r="D34" s="60" t="s">
        <v>209</v>
      </c>
    </row>
    <row r="35" spans="1:4" ht="37.5" customHeight="1">
      <c r="A35" s="22">
        <v>22</v>
      </c>
      <c r="B35" s="22">
        <v>831</v>
      </c>
      <c r="C35" s="22" t="s">
        <v>325</v>
      </c>
      <c r="D35" s="60" t="s">
        <v>211</v>
      </c>
    </row>
    <row r="36" spans="1:4" ht="50.25" customHeight="1">
      <c r="A36" s="22">
        <v>23</v>
      </c>
      <c r="B36" s="22">
        <v>831</v>
      </c>
      <c r="C36" s="22" t="s">
        <v>326</v>
      </c>
      <c r="D36" s="61" t="s">
        <v>372</v>
      </c>
    </row>
    <row r="37" spans="1:4" ht="78.75" customHeight="1">
      <c r="A37" s="22">
        <v>24</v>
      </c>
      <c r="B37" s="22">
        <v>831</v>
      </c>
      <c r="C37" s="22" t="s">
        <v>327</v>
      </c>
      <c r="D37" s="60" t="s">
        <v>212</v>
      </c>
    </row>
    <row r="38" spans="1:4" ht="87" customHeight="1">
      <c r="A38" s="22">
        <v>25</v>
      </c>
      <c r="B38" s="22">
        <v>831</v>
      </c>
      <c r="C38" s="22" t="s">
        <v>440</v>
      </c>
      <c r="D38" s="60" t="s">
        <v>441</v>
      </c>
    </row>
    <row r="39" spans="1:4" ht="89.25" customHeight="1">
      <c r="A39" s="22">
        <v>26</v>
      </c>
      <c r="B39" s="22">
        <v>831</v>
      </c>
      <c r="C39" s="22" t="s">
        <v>362</v>
      </c>
      <c r="D39" s="60" t="s">
        <v>373</v>
      </c>
    </row>
    <row r="40" spans="1:4" ht="100.5" customHeight="1">
      <c r="A40" s="22">
        <v>27</v>
      </c>
      <c r="B40" s="22">
        <v>831</v>
      </c>
      <c r="C40" s="22" t="s">
        <v>374</v>
      </c>
      <c r="D40" s="61" t="s">
        <v>396</v>
      </c>
    </row>
    <row r="41" spans="1:4" ht="101.25" customHeight="1">
      <c r="A41" s="22">
        <v>28</v>
      </c>
      <c r="B41" s="22">
        <v>831</v>
      </c>
      <c r="C41" s="22" t="s">
        <v>375</v>
      </c>
      <c r="D41" s="18" t="s">
        <v>398</v>
      </c>
    </row>
    <row r="42" spans="1:4" ht="101.25" customHeight="1">
      <c r="A42" s="22">
        <v>29</v>
      </c>
      <c r="B42" s="22">
        <v>831</v>
      </c>
      <c r="C42" s="22" t="s">
        <v>401</v>
      </c>
      <c r="D42" s="18" t="s">
        <v>400</v>
      </c>
    </row>
    <row r="43" spans="1:4" ht="87" customHeight="1">
      <c r="A43" s="22">
        <v>30</v>
      </c>
      <c r="B43" s="22">
        <v>831</v>
      </c>
      <c r="C43" s="22" t="s">
        <v>423</v>
      </c>
      <c r="D43" s="18" t="s">
        <v>424</v>
      </c>
    </row>
    <row r="44" spans="1:4" ht="39" customHeight="1">
      <c r="A44" s="22">
        <v>31</v>
      </c>
      <c r="B44" s="22">
        <v>831</v>
      </c>
      <c r="C44" s="22" t="s">
        <v>425</v>
      </c>
      <c r="D44" s="18" t="s">
        <v>426</v>
      </c>
    </row>
    <row r="45" spans="1:4" ht="36.75" customHeight="1">
      <c r="A45" s="22">
        <v>32</v>
      </c>
      <c r="B45" s="22">
        <v>831</v>
      </c>
      <c r="C45" s="22" t="s">
        <v>169</v>
      </c>
      <c r="D45" s="18" t="s">
        <v>273</v>
      </c>
    </row>
    <row r="46" spans="1:4" ht="25.5" customHeight="1">
      <c r="A46" s="22">
        <v>33</v>
      </c>
      <c r="B46" s="22">
        <v>831</v>
      </c>
      <c r="C46" s="22" t="s">
        <v>20</v>
      </c>
      <c r="D46" s="18" t="s">
        <v>277</v>
      </c>
    </row>
    <row r="47" spans="1:4" ht="87.75" customHeight="1">
      <c r="A47" s="22">
        <v>34</v>
      </c>
      <c r="B47" s="22">
        <v>831</v>
      </c>
      <c r="C47" s="22" t="s">
        <v>123</v>
      </c>
      <c r="D47" s="42" t="s">
        <v>276</v>
      </c>
    </row>
    <row r="48" spans="1:4" ht="48" customHeight="1">
      <c r="A48" s="22">
        <v>35</v>
      </c>
      <c r="B48" s="22">
        <v>831</v>
      </c>
      <c r="C48" s="22" t="s">
        <v>321</v>
      </c>
      <c r="D48" s="18" t="s">
        <v>278</v>
      </c>
    </row>
    <row r="49" spans="1:4" ht="50.25" customHeight="1">
      <c r="A49" s="22">
        <v>36</v>
      </c>
      <c r="B49" s="22">
        <v>831</v>
      </c>
      <c r="C49" s="22" t="s">
        <v>344</v>
      </c>
      <c r="D49" s="18" t="s">
        <v>345</v>
      </c>
    </row>
    <row r="50" spans="1:4" ht="50.25" customHeight="1">
      <c r="A50" s="22">
        <v>37</v>
      </c>
      <c r="B50" s="22">
        <v>831</v>
      </c>
      <c r="C50" s="22" t="s">
        <v>360</v>
      </c>
      <c r="D50" s="18" t="s">
        <v>361</v>
      </c>
    </row>
  </sheetData>
  <sheetProtection/>
  <mergeCells count="1">
    <mergeCell ref="A10:D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6"/>
  <sheetViews>
    <sheetView zoomScalePageLayoutView="0" workbookViewId="0" topLeftCell="A1">
      <selection activeCell="T71" sqref="T71"/>
    </sheetView>
  </sheetViews>
  <sheetFormatPr defaultColWidth="9.140625" defaultRowHeight="12.75"/>
  <cols>
    <col min="1" max="1" width="2.57421875" style="2" customWidth="1"/>
    <col min="2" max="2" width="4.421875" style="2" customWidth="1"/>
    <col min="3" max="3" width="3.57421875" style="2" customWidth="1"/>
    <col min="4" max="4" width="3.28125" style="2" customWidth="1"/>
    <col min="5" max="5" width="4.140625" style="2" customWidth="1"/>
    <col min="6" max="6" width="3.57421875" style="2" customWidth="1"/>
    <col min="7" max="7" width="3.8515625" style="2" customWidth="1"/>
    <col min="8" max="8" width="4.421875" style="2" customWidth="1"/>
    <col min="9" max="9" width="5.57421875" style="2" customWidth="1"/>
    <col min="10" max="10" width="31.8515625" style="2" customWidth="1"/>
    <col min="11" max="11" width="10.7109375" style="2" customWidth="1"/>
    <col min="12" max="12" width="9.8515625" style="2" customWidth="1"/>
    <col min="13" max="16384" width="9.140625" style="2" customWidth="1"/>
  </cols>
  <sheetData>
    <row r="1" spans="1:12" ht="12.75">
      <c r="A1" s="5" t="s">
        <v>60</v>
      </c>
      <c r="B1" s="5"/>
      <c r="C1" s="5"/>
      <c r="D1" s="5"/>
      <c r="E1" s="5"/>
      <c r="F1" s="5"/>
      <c r="G1" s="5"/>
      <c r="H1" s="5"/>
      <c r="I1" s="5"/>
      <c r="J1" s="4" t="s">
        <v>386</v>
      </c>
      <c r="K1" s="4"/>
      <c r="L1" s="4"/>
    </row>
    <row r="2" spans="10:12" ht="12.75">
      <c r="J2" s="4" t="s">
        <v>346</v>
      </c>
      <c r="K2" s="4"/>
      <c r="L2" s="4"/>
    </row>
    <row r="3" spans="10:12" ht="12.75">
      <c r="J3" s="4" t="s">
        <v>124</v>
      </c>
      <c r="K3" s="4"/>
      <c r="L3" s="4"/>
    </row>
    <row r="4" spans="10:12" ht="13.5" customHeight="1">
      <c r="J4" s="4" t="s">
        <v>459</v>
      </c>
      <c r="K4" s="4"/>
      <c r="L4" s="4"/>
    </row>
    <row r="6" spans="1:12" ht="12.75">
      <c r="A6" s="5" t="s">
        <v>60</v>
      </c>
      <c r="B6" s="5"/>
      <c r="C6" s="5"/>
      <c r="D6" s="5"/>
      <c r="E6" s="5"/>
      <c r="F6" s="5"/>
      <c r="G6" s="5"/>
      <c r="H6" s="5"/>
      <c r="I6" s="5"/>
      <c r="J6" s="4" t="s">
        <v>77</v>
      </c>
      <c r="K6" s="4"/>
      <c r="L6" s="4"/>
    </row>
    <row r="7" spans="10:12" ht="12.75">
      <c r="J7" s="4" t="s">
        <v>346</v>
      </c>
      <c r="K7" s="4"/>
      <c r="L7" s="4"/>
    </row>
    <row r="8" spans="10:12" ht="12.75">
      <c r="J8" s="4" t="s">
        <v>124</v>
      </c>
      <c r="K8" s="4"/>
      <c r="L8" s="4"/>
    </row>
    <row r="9" spans="10:12" ht="13.5" customHeight="1">
      <c r="J9" s="4" t="s">
        <v>364</v>
      </c>
      <c r="K9" s="4"/>
      <c r="L9" s="4"/>
    </row>
    <row r="10" spans="1:12" ht="27.75" customHeight="1">
      <c r="A10" s="147" t="s">
        <v>331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3"/>
    </row>
    <row r="11" spans="1:11" ht="12.75" customHeight="1">
      <c r="A11" s="63"/>
      <c r="B11" s="63"/>
      <c r="C11" s="63"/>
      <c r="D11" s="63"/>
      <c r="E11" s="63"/>
      <c r="F11" s="63"/>
      <c r="G11" s="63"/>
      <c r="H11" s="63"/>
      <c r="I11" s="63"/>
      <c r="J11" s="64"/>
      <c r="K11" s="64"/>
    </row>
    <row r="12" spans="1:12" ht="12.75" customHeight="1">
      <c r="A12" s="148" t="s">
        <v>49</v>
      </c>
      <c r="B12" s="150" t="s">
        <v>213</v>
      </c>
      <c r="C12" s="151"/>
      <c r="D12" s="151"/>
      <c r="E12" s="151"/>
      <c r="F12" s="151"/>
      <c r="G12" s="151"/>
      <c r="H12" s="151"/>
      <c r="I12" s="152"/>
      <c r="J12" s="153" t="s">
        <v>214</v>
      </c>
      <c r="K12" s="154" t="s">
        <v>303</v>
      </c>
      <c r="L12" s="26"/>
    </row>
    <row r="13" spans="1:12" ht="135" customHeight="1">
      <c r="A13" s="149"/>
      <c r="B13" s="66" t="s">
        <v>78</v>
      </c>
      <c r="C13" s="66" t="s">
        <v>79</v>
      </c>
      <c r="D13" s="66" t="s">
        <v>80</v>
      </c>
      <c r="E13" s="66" t="s">
        <v>81</v>
      </c>
      <c r="F13" s="66" t="s">
        <v>82</v>
      </c>
      <c r="G13" s="66" t="s">
        <v>83</v>
      </c>
      <c r="H13" s="66" t="s">
        <v>84</v>
      </c>
      <c r="I13" s="66" t="s">
        <v>85</v>
      </c>
      <c r="J13" s="153"/>
      <c r="K13" s="155"/>
      <c r="L13" s="26"/>
    </row>
    <row r="14" spans="1:12" ht="13.5" customHeight="1">
      <c r="A14" s="67"/>
      <c r="B14" s="67">
        <v>1</v>
      </c>
      <c r="C14" s="67">
        <v>2</v>
      </c>
      <c r="D14" s="67">
        <v>3</v>
      </c>
      <c r="E14" s="67">
        <v>4</v>
      </c>
      <c r="F14" s="67">
        <v>5</v>
      </c>
      <c r="G14" s="67">
        <v>6</v>
      </c>
      <c r="H14" s="67">
        <v>7</v>
      </c>
      <c r="I14" s="67">
        <v>8</v>
      </c>
      <c r="J14" s="67">
        <v>9</v>
      </c>
      <c r="K14" s="67">
        <v>10</v>
      </c>
      <c r="L14" s="27"/>
    </row>
    <row r="15" spans="1:12" ht="25.5" customHeight="1">
      <c r="A15" s="65">
        <v>1</v>
      </c>
      <c r="B15" s="68" t="s">
        <v>86</v>
      </c>
      <c r="C15" s="68" t="s">
        <v>87</v>
      </c>
      <c r="D15" s="68" t="s">
        <v>88</v>
      </c>
      <c r="E15" s="68" t="s">
        <v>88</v>
      </c>
      <c r="F15" s="68" t="s">
        <v>86</v>
      </c>
      <c r="G15" s="68" t="s">
        <v>88</v>
      </c>
      <c r="H15" s="68" t="s">
        <v>89</v>
      </c>
      <c r="I15" s="68" t="s">
        <v>86</v>
      </c>
      <c r="J15" s="61" t="s">
        <v>41</v>
      </c>
      <c r="K15" s="73">
        <f>K16++K20+K26+K29+K39</f>
        <v>403795</v>
      </c>
      <c r="L15" s="26"/>
    </row>
    <row r="16" spans="1:12" ht="15" customHeight="1">
      <c r="A16" s="65">
        <v>2</v>
      </c>
      <c r="B16" s="68" t="s">
        <v>90</v>
      </c>
      <c r="C16" s="68" t="s">
        <v>87</v>
      </c>
      <c r="D16" s="68" t="s">
        <v>61</v>
      </c>
      <c r="E16" s="68" t="s">
        <v>88</v>
      </c>
      <c r="F16" s="68" t="s">
        <v>86</v>
      </c>
      <c r="G16" s="68" t="s">
        <v>88</v>
      </c>
      <c r="H16" s="68" t="s">
        <v>89</v>
      </c>
      <c r="I16" s="68" t="s">
        <v>86</v>
      </c>
      <c r="J16" s="61" t="s">
        <v>42</v>
      </c>
      <c r="K16" s="73">
        <f>K17</f>
        <v>74098</v>
      </c>
      <c r="L16" s="28"/>
    </row>
    <row r="17" spans="1:12" ht="13.5" customHeight="1">
      <c r="A17" s="65">
        <v>3</v>
      </c>
      <c r="B17" s="68" t="s">
        <v>90</v>
      </c>
      <c r="C17" s="68" t="s">
        <v>87</v>
      </c>
      <c r="D17" s="68" t="s">
        <v>61</v>
      </c>
      <c r="E17" s="68" t="s">
        <v>62</v>
      </c>
      <c r="F17" s="68" t="s">
        <v>86</v>
      </c>
      <c r="G17" s="68" t="s">
        <v>61</v>
      </c>
      <c r="H17" s="68" t="s">
        <v>89</v>
      </c>
      <c r="I17" s="68" t="s">
        <v>91</v>
      </c>
      <c r="J17" s="61" t="s">
        <v>33</v>
      </c>
      <c r="K17" s="73">
        <f>K18+K19</f>
        <v>74098</v>
      </c>
      <c r="L17" s="26"/>
    </row>
    <row r="18" spans="1:12" ht="100.5" customHeight="1">
      <c r="A18" s="65">
        <v>4</v>
      </c>
      <c r="B18" s="68" t="s">
        <v>90</v>
      </c>
      <c r="C18" s="68" t="s">
        <v>87</v>
      </c>
      <c r="D18" s="68" t="s">
        <v>61</v>
      </c>
      <c r="E18" s="68" t="s">
        <v>62</v>
      </c>
      <c r="F18" s="68" t="s">
        <v>96</v>
      </c>
      <c r="G18" s="68" t="s">
        <v>61</v>
      </c>
      <c r="H18" s="68" t="s">
        <v>89</v>
      </c>
      <c r="I18" s="68" t="s">
        <v>91</v>
      </c>
      <c r="J18" s="61" t="s">
        <v>181</v>
      </c>
      <c r="K18" s="73">
        <v>73867</v>
      </c>
      <c r="L18" s="26"/>
    </row>
    <row r="19" spans="1:12" ht="63.75" customHeight="1">
      <c r="A19" s="65">
        <v>6</v>
      </c>
      <c r="B19" s="68" t="s">
        <v>90</v>
      </c>
      <c r="C19" s="68" t="s">
        <v>313</v>
      </c>
      <c r="D19" s="68" t="s">
        <v>61</v>
      </c>
      <c r="E19" s="68" t="s">
        <v>62</v>
      </c>
      <c r="F19" s="68" t="s">
        <v>94</v>
      </c>
      <c r="G19" s="68" t="s">
        <v>61</v>
      </c>
      <c r="H19" s="68" t="s">
        <v>89</v>
      </c>
      <c r="I19" s="68" t="s">
        <v>91</v>
      </c>
      <c r="J19" s="61" t="s">
        <v>314</v>
      </c>
      <c r="K19" s="73">
        <v>231</v>
      </c>
      <c r="L19" s="26"/>
    </row>
    <row r="20" spans="1:12" ht="51">
      <c r="A20" s="65">
        <v>7</v>
      </c>
      <c r="B20" s="69" t="s">
        <v>86</v>
      </c>
      <c r="C20" s="69" t="s">
        <v>87</v>
      </c>
      <c r="D20" s="69" t="s">
        <v>64</v>
      </c>
      <c r="E20" s="69" t="s">
        <v>88</v>
      </c>
      <c r="F20" s="69" t="s">
        <v>86</v>
      </c>
      <c r="G20" s="69" t="s">
        <v>88</v>
      </c>
      <c r="H20" s="69" t="s">
        <v>89</v>
      </c>
      <c r="I20" s="69" t="s">
        <v>86</v>
      </c>
      <c r="J20" s="61" t="s">
        <v>180</v>
      </c>
      <c r="K20" s="73">
        <f>K21</f>
        <v>93360</v>
      </c>
      <c r="L20" s="29"/>
    </row>
    <row r="21" spans="1:12" ht="37.5" customHeight="1">
      <c r="A21" s="65">
        <v>8</v>
      </c>
      <c r="B21" s="68" t="s">
        <v>86</v>
      </c>
      <c r="C21" s="68" t="s">
        <v>87</v>
      </c>
      <c r="D21" s="68" t="s">
        <v>64</v>
      </c>
      <c r="E21" s="68" t="s">
        <v>62</v>
      </c>
      <c r="F21" s="68" t="s">
        <v>86</v>
      </c>
      <c r="G21" s="68" t="s">
        <v>61</v>
      </c>
      <c r="H21" s="68" t="s">
        <v>89</v>
      </c>
      <c r="I21" s="68" t="s">
        <v>91</v>
      </c>
      <c r="J21" s="61" t="s">
        <v>162</v>
      </c>
      <c r="K21" s="73">
        <f>K22+K23+K24+K25</f>
        <v>93360</v>
      </c>
      <c r="L21" s="26"/>
    </row>
    <row r="22" spans="1:12" ht="101.25" customHeight="1">
      <c r="A22" s="65">
        <v>9</v>
      </c>
      <c r="B22" s="69" t="s">
        <v>222</v>
      </c>
      <c r="C22" s="69" t="s">
        <v>87</v>
      </c>
      <c r="D22" s="69" t="s">
        <v>64</v>
      </c>
      <c r="E22" s="69" t="s">
        <v>62</v>
      </c>
      <c r="F22" s="69" t="s">
        <v>165</v>
      </c>
      <c r="G22" s="69" t="s">
        <v>61</v>
      </c>
      <c r="H22" s="69" t="s">
        <v>89</v>
      </c>
      <c r="I22" s="69" t="s">
        <v>91</v>
      </c>
      <c r="J22" s="61" t="s">
        <v>163</v>
      </c>
      <c r="K22" s="73">
        <v>41597</v>
      </c>
      <c r="L22" s="29"/>
    </row>
    <row r="23" spans="1:12" ht="127.5" customHeight="1">
      <c r="A23" s="65">
        <v>10</v>
      </c>
      <c r="B23" s="69" t="s">
        <v>222</v>
      </c>
      <c r="C23" s="69" t="s">
        <v>87</v>
      </c>
      <c r="D23" s="69" t="s">
        <v>64</v>
      </c>
      <c r="E23" s="69" t="s">
        <v>62</v>
      </c>
      <c r="F23" s="69" t="s">
        <v>166</v>
      </c>
      <c r="G23" s="69" t="s">
        <v>61</v>
      </c>
      <c r="H23" s="69" t="s">
        <v>89</v>
      </c>
      <c r="I23" s="69" t="s">
        <v>91</v>
      </c>
      <c r="J23" s="70" t="s">
        <v>164</v>
      </c>
      <c r="K23" s="73">
        <v>401</v>
      </c>
      <c r="L23" s="29"/>
    </row>
    <row r="24" spans="1:12" ht="102" customHeight="1">
      <c r="A24" s="65">
        <v>11</v>
      </c>
      <c r="B24" s="69" t="s">
        <v>222</v>
      </c>
      <c r="C24" s="69" t="s">
        <v>87</v>
      </c>
      <c r="D24" s="69" t="s">
        <v>64</v>
      </c>
      <c r="E24" s="69" t="s">
        <v>62</v>
      </c>
      <c r="F24" s="69" t="s">
        <v>167</v>
      </c>
      <c r="G24" s="69" t="s">
        <v>61</v>
      </c>
      <c r="H24" s="69" t="s">
        <v>89</v>
      </c>
      <c r="I24" s="69" t="s">
        <v>91</v>
      </c>
      <c r="J24" s="70" t="s">
        <v>22</v>
      </c>
      <c r="K24" s="73">
        <v>60683</v>
      </c>
      <c r="L24" s="29"/>
    </row>
    <row r="25" spans="1:12" ht="102" customHeight="1">
      <c r="A25" s="65">
        <v>12</v>
      </c>
      <c r="B25" s="69" t="s">
        <v>222</v>
      </c>
      <c r="C25" s="69" t="s">
        <v>87</v>
      </c>
      <c r="D25" s="69" t="s">
        <v>64</v>
      </c>
      <c r="E25" s="69" t="s">
        <v>62</v>
      </c>
      <c r="F25" s="69" t="s">
        <v>168</v>
      </c>
      <c r="G25" s="69" t="s">
        <v>61</v>
      </c>
      <c r="H25" s="69" t="s">
        <v>89</v>
      </c>
      <c r="I25" s="69" t="s">
        <v>91</v>
      </c>
      <c r="J25" s="70" t="s">
        <v>21</v>
      </c>
      <c r="K25" s="73">
        <v>-9321</v>
      </c>
      <c r="L25" s="29"/>
    </row>
    <row r="26" spans="1:12" ht="15" customHeight="1">
      <c r="A26" s="65">
        <v>13</v>
      </c>
      <c r="B26" s="68" t="s">
        <v>86</v>
      </c>
      <c r="C26" s="68" t="s">
        <v>87</v>
      </c>
      <c r="D26" s="68" t="s">
        <v>65</v>
      </c>
      <c r="E26" s="68" t="s">
        <v>88</v>
      </c>
      <c r="F26" s="68" t="s">
        <v>86</v>
      </c>
      <c r="G26" s="68" t="s">
        <v>88</v>
      </c>
      <c r="H26" s="68" t="s">
        <v>89</v>
      </c>
      <c r="I26" s="68" t="s">
        <v>86</v>
      </c>
      <c r="J26" s="61" t="s">
        <v>23</v>
      </c>
      <c r="K26" s="73">
        <f>K28</f>
        <v>22260</v>
      </c>
      <c r="L26" s="28"/>
    </row>
    <row r="27" spans="1:12" ht="12" customHeight="1">
      <c r="A27" s="65">
        <v>14</v>
      </c>
      <c r="B27" s="68" t="s">
        <v>86</v>
      </c>
      <c r="C27" s="68" t="s">
        <v>87</v>
      </c>
      <c r="D27" s="68" t="s">
        <v>65</v>
      </c>
      <c r="E27" s="68" t="s">
        <v>64</v>
      </c>
      <c r="F27" s="68" t="s">
        <v>86</v>
      </c>
      <c r="G27" s="68" t="s">
        <v>61</v>
      </c>
      <c r="H27" s="68" t="s">
        <v>89</v>
      </c>
      <c r="I27" s="68" t="s">
        <v>91</v>
      </c>
      <c r="J27" s="61" t="s">
        <v>182</v>
      </c>
      <c r="K27" s="73">
        <f>K28</f>
        <v>22260</v>
      </c>
      <c r="L27" s="28"/>
    </row>
    <row r="28" spans="1:12" ht="14.25" customHeight="1">
      <c r="A28" s="65">
        <v>15</v>
      </c>
      <c r="B28" s="68" t="s">
        <v>90</v>
      </c>
      <c r="C28" s="68" t="s">
        <v>87</v>
      </c>
      <c r="D28" s="68" t="s">
        <v>65</v>
      </c>
      <c r="E28" s="68" t="s">
        <v>64</v>
      </c>
      <c r="F28" s="68" t="s">
        <v>96</v>
      </c>
      <c r="G28" s="68" t="s">
        <v>61</v>
      </c>
      <c r="H28" s="68" t="s">
        <v>89</v>
      </c>
      <c r="I28" s="68" t="s">
        <v>91</v>
      </c>
      <c r="J28" s="61" t="s">
        <v>182</v>
      </c>
      <c r="K28" s="73">
        <v>22260</v>
      </c>
      <c r="L28" s="28"/>
    </row>
    <row r="29" spans="1:12" ht="15" customHeight="1">
      <c r="A29" s="65">
        <v>16</v>
      </c>
      <c r="B29" s="68" t="s">
        <v>86</v>
      </c>
      <c r="C29" s="68" t="s">
        <v>87</v>
      </c>
      <c r="D29" s="68" t="s">
        <v>93</v>
      </c>
      <c r="E29" s="68" t="s">
        <v>88</v>
      </c>
      <c r="F29" s="68" t="s">
        <v>86</v>
      </c>
      <c r="G29" s="68" t="s">
        <v>88</v>
      </c>
      <c r="H29" s="68" t="s">
        <v>89</v>
      </c>
      <c r="I29" s="68" t="s">
        <v>86</v>
      </c>
      <c r="J29" s="61" t="s">
        <v>157</v>
      </c>
      <c r="K29" s="73">
        <f>K31+K32</f>
        <v>194377</v>
      </c>
      <c r="L29" s="28"/>
    </row>
    <row r="30" spans="1:12" ht="12" customHeight="1">
      <c r="A30" s="65">
        <v>17</v>
      </c>
      <c r="B30" s="68" t="s">
        <v>90</v>
      </c>
      <c r="C30" s="68" t="s">
        <v>87</v>
      </c>
      <c r="D30" s="68" t="s">
        <v>93</v>
      </c>
      <c r="E30" s="68" t="s">
        <v>61</v>
      </c>
      <c r="F30" s="68" t="s">
        <v>86</v>
      </c>
      <c r="G30" s="68" t="s">
        <v>88</v>
      </c>
      <c r="H30" s="68" t="s">
        <v>89</v>
      </c>
      <c r="I30" s="68" t="s">
        <v>91</v>
      </c>
      <c r="J30" s="61" t="s">
        <v>145</v>
      </c>
      <c r="K30" s="73">
        <f>K31</f>
        <v>94655</v>
      </c>
      <c r="L30" s="28"/>
    </row>
    <row r="31" spans="1:12" ht="65.25" customHeight="1">
      <c r="A31" s="65">
        <v>18</v>
      </c>
      <c r="B31" s="68" t="s">
        <v>90</v>
      </c>
      <c r="C31" s="68" t="s">
        <v>87</v>
      </c>
      <c r="D31" s="68" t="s">
        <v>93</v>
      </c>
      <c r="E31" s="68" t="s">
        <v>61</v>
      </c>
      <c r="F31" s="68" t="s">
        <v>94</v>
      </c>
      <c r="G31" s="68" t="s">
        <v>95</v>
      </c>
      <c r="H31" s="68" t="s">
        <v>89</v>
      </c>
      <c r="I31" s="68" t="s">
        <v>91</v>
      </c>
      <c r="J31" s="61" t="s">
        <v>350</v>
      </c>
      <c r="K31" s="73">
        <v>94655</v>
      </c>
      <c r="L31" s="26"/>
    </row>
    <row r="32" spans="1:12" ht="12.75" customHeight="1">
      <c r="A32" s="65">
        <v>19</v>
      </c>
      <c r="B32" s="68" t="s">
        <v>86</v>
      </c>
      <c r="C32" s="68" t="s">
        <v>87</v>
      </c>
      <c r="D32" s="68" t="s">
        <v>93</v>
      </c>
      <c r="E32" s="68" t="s">
        <v>93</v>
      </c>
      <c r="F32" s="68" t="s">
        <v>86</v>
      </c>
      <c r="G32" s="68" t="s">
        <v>88</v>
      </c>
      <c r="H32" s="68" t="s">
        <v>89</v>
      </c>
      <c r="I32" s="68" t="s">
        <v>91</v>
      </c>
      <c r="J32" s="61" t="s">
        <v>34</v>
      </c>
      <c r="K32" s="73">
        <f>K33+K35</f>
        <v>99722</v>
      </c>
      <c r="L32" s="28"/>
    </row>
    <row r="33" spans="1:12" ht="12.75" customHeight="1">
      <c r="A33" s="65">
        <v>20</v>
      </c>
      <c r="B33" s="68" t="s">
        <v>86</v>
      </c>
      <c r="C33" s="68" t="s">
        <v>87</v>
      </c>
      <c r="D33" s="68" t="s">
        <v>93</v>
      </c>
      <c r="E33" s="68" t="s">
        <v>93</v>
      </c>
      <c r="F33" s="68" t="s">
        <v>94</v>
      </c>
      <c r="G33" s="68" t="s">
        <v>88</v>
      </c>
      <c r="H33" s="68" t="s">
        <v>89</v>
      </c>
      <c r="I33" s="68" t="s">
        <v>91</v>
      </c>
      <c r="J33" s="61" t="s">
        <v>319</v>
      </c>
      <c r="K33" s="73">
        <f>K34</f>
        <v>46</v>
      </c>
      <c r="L33" s="28"/>
    </row>
    <row r="34" spans="1:12" ht="53.25" customHeight="1">
      <c r="A34" s="65">
        <v>21</v>
      </c>
      <c r="B34" s="68" t="s">
        <v>90</v>
      </c>
      <c r="C34" s="68" t="s">
        <v>87</v>
      </c>
      <c r="D34" s="68" t="s">
        <v>93</v>
      </c>
      <c r="E34" s="68" t="s">
        <v>93</v>
      </c>
      <c r="F34" s="68" t="s">
        <v>318</v>
      </c>
      <c r="G34" s="68" t="s">
        <v>95</v>
      </c>
      <c r="H34" s="68" t="s">
        <v>89</v>
      </c>
      <c r="I34" s="68" t="s">
        <v>91</v>
      </c>
      <c r="J34" s="61" t="s">
        <v>320</v>
      </c>
      <c r="K34" s="73">
        <v>46</v>
      </c>
      <c r="L34" s="28"/>
    </row>
    <row r="35" spans="1:12" ht="15.75" customHeight="1">
      <c r="A35" s="65">
        <v>22</v>
      </c>
      <c r="B35" s="68" t="s">
        <v>86</v>
      </c>
      <c r="C35" s="68" t="s">
        <v>87</v>
      </c>
      <c r="D35" s="68" t="s">
        <v>93</v>
      </c>
      <c r="E35" s="68" t="s">
        <v>93</v>
      </c>
      <c r="F35" s="68" t="s">
        <v>98</v>
      </c>
      <c r="G35" s="68" t="s">
        <v>88</v>
      </c>
      <c r="H35" s="68" t="s">
        <v>89</v>
      </c>
      <c r="I35" s="68" t="s">
        <v>91</v>
      </c>
      <c r="J35" s="61" t="s">
        <v>274</v>
      </c>
      <c r="K35" s="73">
        <f>K36</f>
        <v>99676</v>
      </c>
      <c r="L35" s="26"/>
    </row>
    <row r="36" spans="1:12" ht="53.25" customHeight="1">
      <c r="A36" s="65">
        <v>23</v>
      </c>
      <c r="B36" s="68" t="s">
        <v>90</v>
      </c>
      <c r="C36" s="68" t="s">
        <v>87</v>
      </c>
      <c r="D36" s="68" t="s">
        <v>93</v>
      </c>
      <c r="E36" s="68" t="s">
        <v>93</v>
      </c>
      <c r="F36" s="68" t="s">
        <v>275</v>
      </c>
      <c r="G36" s="68" t="s">
        <v>95</v>
      </c>
      <c r="H36" s="68" t="s">
        <v>89</v>
      </c>
      <c r="I36" s="68" t="s">
        <v>91</v>
      </c>
      <c r="J36" s="61" t="s">
        <v>351</v>
      </c>
      <c r="K36" s="73">
        <v>99676</v>
      </c>
      <c r="L36" s="26"/>
    </row>
    <row r="37" spans="1:12" ht="31.5" customHeight="1" hidden="1">
      <c r="A37" s="65"/>
      <c r="B37" s="68"/>
      <c r="C37" s="68"/>
      <c r="D37" s="68"/>
      <c r="E37" s="68"/>
      <c r="F37" s="68"/>
      <c r="G37" s="68"/>
      <c r="H37" s="68"/>
      <c r="I37" s="68"/>
      <c r="J37" s="61"/>
      <c r="K37" s="74"/>
      <c r="L37" s="26"/>
    </row>
    <row r="38" spans="1:12" ht="9" customHeight="1" hidden="1" thickBot="1">
      <c r="A38" s="65"/>
      <c r="B38" s="68"/>
      <c r="C38" s="68"/>
      <c r="D38" s="68"/>
      <c r="E38" s="68"/>
      <c r="F38" s="68"/>
      <c r="G38" s="68"/>
      <c r="H38" s="68"/>
      <c r="I38" s="68"/>
      <c r="J38" s="61"/>
      <c r="K38" s="74"/>
      <c r="L38" s="26"/>
    </row>
    <row r="39" spans="1:12" ht="12" customHeight="1">
      <c r="A39" s="65">
        <v>24</v>
      </c>
      <c r="B39" s="68" t="s">
        <v>86</v>
      </c>
      <c r="C39" s="68" t="s">
        <v>87</v>
      </c>
      <c r="D39" s="68" t="s">
        <v>66</v>
      </c>
      <c r="E39" s="68" t="s">
        <v>88</v>
      </c>
      <c r="F39" s="68" t="s">
        <v>86</v>
      </c>
      <c r="G39" s="68" t="s">
        <v>88</v>
      </c>
      <c r="H39" s="68" t="s">
        <v>89</v>
      </c>
      <c r="I39" s="68" t="s">
        <v>86</v>
      </c>
      <c r="J39" s="67" t="s">
        <v>43</v>
      </c>
      <c r="K39" s="73">
        <f>K40</f>
        <v>19700</v>
      </c>
      <c r="L39" s="28"/>
    </row>
    <row r="40" spans="1:12" ht="75" customHeight="1">
      <c r="A40" s="65">
        <v>25</v>
      </c>
      <c r="B40" s="68" t="s">
        <v>86</v>
      </c>
      <c r="C40" s="68" t="s">
        <v>87</v>
      </c>
      <c r="D40" s="68" t="s">
        <v>66</v>
      </c>
      <c r="E40" s="68" t="s">
        <v>63</v>
      </c>
      <c r="F40" s="68" t="s">
        <v>86</v>
      </c>
      <c r="G40" s="68" t="s">
        <v>61</v>
      </c>
      <c r="H40" s="68" t="s">
        <v>89</v>
      </c>
      <c r="I40" s="68" t="s">
        <v>91</v>
      </c>
      <c r="J40" s="61" t="s">
        <v>35</v>
      </c>
      <c r="K40" s="73">
        <f>K41</f>
        <v>19700</v>
      </c>
      <c r="L40" s="26"/>
    </row>
    <row r="41" spans="1:12" ht="104.25" customHeight="1">
      <c r="A41" s="65">
        <v>26</v>
      </c>
      <c r="B41" s="68" t="s">
        <v>179</v>
      </c>
      <c r="C41" s="68" t="s">
        <v>87</v>
      </c>
      <c r="D41" s="68" t="s">
        <v>66</v>
      </c>
      <c r="E41" s="68" t="s">
        <v>63</v>
      </c>
      <c r="F41" s="68" t="s">
        <v>92</v>
      </c>
      <c r="G41" s="68" t="s">
        <v>61</v>
      </c>
      <c r="H41" s="68" t="s">
        <v>89</v>
      </c>
      <c r="I41" s="68" t="s">
        <v>91</v>
      </c>
      <c r="J41" s="61" t="s">
        <v>36</v>
      </c>
      <c r="K41" s="73">
        <v>19700</v>
      </c>
      <c r="L41" s="26"/>
    </row>
    <row r="42" spans="1:12" ht="21.75" customHeight="1">
      <c r="A42" s="65">
        <v>27</v>
      </c>
      <c r="B42" s="68" t="s">
        <v>86</v>
      </c>
      <c r="C42" s="68" t="s">
        <v>100</v>
      </c>
      <c r="D42" s="68" t="s">
        <v>88</v>
      </c>
      <c r="E42" s="68" t="s">
        <v>88</v>
      </c>
      <c r="F42" s="68" t="s">
        <v>86</v>
      </c>
      <c r="G42" s="68" t="s">
        <v>88</v>
      </c>
      <c r="H42" s="68" t="s">
        <v>89</v>
      </c>
      <c r="I42" s="68" t="s">
        <v>86</v>
      </c>
      <c r="J42" s="71" t="s">
        <v>44</v>
      </c>
      <c r="K42" s="73">
        <f>K43+K72+K75</f>
        <v>9875271.82</v>
      </c>
      <c r="L42" s="26"/>
    </row>
    <row r="43" spans="1:12" ht="55.5" customHeight="1">
      <c r="A43" s="153">
        <v>28</v>
      </c>
      <c r="B43" s="68" t="s">
        <v>179</v>
      </c>
      <c r="C43" s="68" t="s">
        <v>100</v>
      </c>
      <c r="D43" s="68" t="s">
        <v>62</v>
      </c>
      <c r="E43" s="68" t="s">
        <v>88</v>
      </c>
      <c r="F43" s="68" t="s">
        <v>86</v>
      </c>
      <c r="G43" s="68" t="s">
        <v>88</v>
      </c>
      <c r="H43" s="68" t="s">
        <v>89</v>
      </c>
      <c r="I43" s="68" t="s">
        <v>86</v>
      </c>
      <c r="J43" s="157" t="s">
        <v>45</v>
      </c>
      <c r="K43" s="158">
        <f>+K45+K50+K53</f>
        <v>9767733.72</v>
      </c>
      <c r="L43" s="26"/>
    </row>
    <row r="44" spans="1:12" ht="12.75" customHeight="1" hidden="1">
      <c r="A44" s="153"/>
      <c r="B44" s="68"/>
      <c r="C44" s="68"/>
      <c r="D44" s="68"/>
      <c r="E44" s="68"/>
      <c r="F44" s="68"/>
      <c r="G44" s="68"/>
      <c r="H44" s="68"/>
      <c r="I44" s="68"/>
      <c r="J44" s="157"/>
      <c r="K44" s="159"/>
      <c r="L44" s="26"/>
    </row>
    <row r="45" spans="1:12" ht="36.75" customHeight="1">
      <c r="A45" s="65">
        <v>29</v>
      </c>
      <c r="B45" s="68" t="s">
        <v>179</v>
      </c>
      <c r="C45" s="68" t="s">
        <v>100</v>
      </c>
      <c r="D45" s="68" t="s">
        <v>62</v>
      </c>
      <c r="E45" s="68" t="s">
        <v>315</v>
      </c>
      <c r="F45" s="68" t="s">
        <v>86</v>
      </c>
      <c r="G45" s="68" t="s">
        <v>88</v>
      </c>
      <c r="H45" s="68" t="s">
        <v>89</v>
      </c>
      <c r="I45" s="68" t="s">
        <v>101</v>
      </c>
      <c r="J45" s="61" t="s">
        <v>352</v>
      </c>
      <c r="K45" s="73">
        <f>K46</f>
        <v>1816216</v>
      </c>
      <c r="L45" s="26"/>
    </row>
    <row r="46" spans="1:12" ht="24" customHeight="1">
      <c r="A46" s="65">
        <v>30</v>
      </c>
      <c r="B46" s="68" t="s">
        <v>179</v>
      </c>
      <c r="C46" s="68" t="s">
        <v>100</v>
      </c>
      <c r="D46" s="68" t="s">
        <v>62</v>
      </c>
      <c r="E46" s="68" t="s">
        <v>315</v>
      </c>
      <c r="F46" s="68" t="s">
        <v>67</v>
      </c>
      <c r="G46" s="68" t="s">
        <v>88</v>
      </c>
      <c r="H46" s="68" t="s">
        <v>89</v>
      </c>
      <c r="I46" s="68" t="s">
        <v>101</v>
      </c>
      <c r="J46" s="61" t="s">
        <v>46</v>
      </c>
      <c r="K46" s="73">
        <f>K47</f>
        <v>1816216</v>
      </c>
      <c r="L46" s="26"/>
    </row>
    <row r="47" spans="1:12" ht="42" customHeight="1">
      <c r="A47" s="65">
        <v>31</v>
      </c>
      <c r="B47" s="68" t="s">
        <v>179</v>
      </c>
      <c r="C47" s="68" t="s">
        <v>100</v>
      </c>
      <c r="D47" s="68" t="s">
        <v>62</v>
      </c>
      <c r="E47" s="68" t="s">
        <v>315</v>
      </c>
      <c r="F47" s="68" t="s">
        <v>67</v>
      </c>
      <c r="G47" s="68" t="s">
        <v>95</v>
      </c>
      <c r="H47" s="68" t="s">
        <v>89</v>
      </c>
      <c r="I47" s="68" t="s">
        <v>101</v>
      </c>
      <c r="J47" s="61" t="s">
        <v>215</v>
      </c>
      <c r="K47" s="73">
        <f>K48+K49</f>
        <v>1816216</v>
      </c>
      <c r="L47" s="26"/>
    </row>
    <row r="48" spans="1:12" ht="63" customHeight="1">
      <c r="A48" s="65">
        <v>32</v>
      </c>
      <c r="B48" s="68" t="s">
        <v>179</v>
      </c>
      <c r="C48" s="68" t="s">
        <v>100</v>
      </c>
      <c r="D48" s="68" t="s">
        <v>62</v>
      </c>
      <c r="E48" s="68" t="s">
        <v>315</v>
      </c>
      <c r="F48" s="68" t="s">
        <v>67</v>
      </c>
      <c r="G48" s="68" t="s">
        <v>95</v>
      </c>
      <c r="H48" s="68" t="s">
        <v>102</v>
      </c>
      <c r="I48" s="68" t="s">
        <v>101</v>
      </c>
      <c r="J48" s="61" t="s">
        <v>353</v>
      </c>
      <c r="K48" s="73">
        <v>1469270</v>
      </c>
      <c r="L48" s="26"/>
    </row>
    <row r="49" spans="1:12" ht="64.5" customHeight="1">
      <c r="A49" s="65">
        <v>33</v>
      </c>
      <c r="B49" s="68" t="s">
        <v>179</v>
      </c>
      <c r="C49" s="68" t="s">
        <v>100</v>
      </c>
      <c r="D49" s="68" t="s">
        <v>62</v>
      </c>
      <c r="E49" s="68" t="s">
        <v>315</v>
      </c>
      <c r="F49" s="68" t="s">
        <v>67</v>
      </c>
      <c r="G49" s="68" t="s">
        <v>95</v>
      </c>
      <c r="H49" s="68" t="s">
        <v>103</v>
      </c>
      <c r="I49" s="68" t="s">
        <v>101</v>
      </c>
      <c r="J49" s="61" t="s">
        <v>354</v>
      </c>
      <c r="K49" s="73">
        <v>346946</v>
      </c>
      <c r="L49" s="26"/>
    </row>
    <row r="50" spans="1:12" ht="39" customHeight="1">
      <c r="A50" s="65">
        <v>34</v>
      </c>
      <c r="B50" s="68" t="s">
        <v>179</v>
      </c>
      <c r="C50" s="68" t="s">
        <v>100</v>
      </c>
      <c r="D50" s="68" t="s">
        <v>62</v>
      </c>
      <c r="E50" s="68" t="s">
        <v>228</v>
      </c>
      <c r="F50" s="68" t="s">
        <v>86</v>
      </c>
      <c r="G50" s="68" t="s">
        <v>88</v>
      </c>
      <c r="H50" s="68" t="s">
        <v>89</v>
      </c>
      <c r="I50" s="68" t="s">
        <v>101</v>
      </c>
      <c r="J50" s="61" t="s">
        <v>348</v>
      </c>
      <c r="K50" s="73">
        <f>K51</f>
        <v>78913.72</v>
      </c>
      <c r="L50" s="26"/>
    </row>
    <row r="51" spans="1:12" ht="52.5" customHeight="1">
      <c r="A51" s="65">
        <v>35</v>
      </c>
      <c r="B51" s="68" t="s">
        <v>179</v>
      </c>
      <c r="C51" s="68" t="s">
        <v>100</v>
      </c>
      <c r="D51" s="68" t="s">
        <v>62</v>
      </c>
      <c r="E51" s="68" t="s">
        <v>316</v>
      </c>
      <c r="F51" s="68" t="s">
        <v>317</v>
      </c>
      <c r="G51" s="68" t="s">
        <v>88</v>
      </c>
      <c r="H51" s="68" t="s">
        <v>89</v>
      </c>
      <c r="I51" s="68" t="s">
        <v>101</v>
      </c>
      <c r="J51" s="61" t="s">
        <v>349</v>
      </c>
      <c r="K51" s="73">
        <f>K52</f>
        <v>78913.72</v>
      </c>
      <c r="L51" s="26"/>
    </row>
    <row r="52" spans="1:12" ht="62.25" customHeight="1">
      <c r="A52" s="65">
        <v>36</v>
      </c>
      <c r="B52" s="68" t="s">
        <v>179</v>
      </c>
      <c r="C52" s="68" t="s">
        <v>100</v>
      </c>
      <c r="D52" s="68" t="s">
        <v>62</v>
      </c>
      <c r="E52" s="68" t="s">
        <v>316</v>
      </c>
      <c r="F52" s="68" t="s">
        <v>317</v>
      </c>
      <c r="G52" s="68" t="s">
        <v>95</v>
      </c>
      <c r="H52" s="68" t="s">
        <v>89</v>
      </c>
      <c r="I52" s="68" t="s">
        <v>101</v>
      </c>
      <c r="J52" s="61" t="s">
        <v>209</v>
      </c>
      <c r="K52" s="73">
        <v>78913.72</v>
      </c>
      <c r="L52" s="26"/>
    </row>
    <row r="53" spans="1:12" ht="25.5" customHeight="1">
      <c r="A53" s="65">
        <v>37</v>
      </c>
      <c r="B53" s="68" t="s">
        <v>179</v>
      </c>
      <c r="C53" s="68" t="s">
        <v>100</v>
      </c>
      <c r="D53" s="68" t="s">
        <v>62</v>
      </c>
      <c r="E53" s="68" t="s">
        <v>280</v>
      </c>
      <c r="F53" s="68" t="s">
        <v>86</v>
      </c>
      <c r="G53" s="68" t="s">
        <v>88</v>
      </c>
      <c r="H53" s="68" t="s">
        <v>89</v>
      </c>
      <c r="I53" s="68" t="s">
        <v>101</v>
      </c>
      <c r="J53" s="71" t="s">
        <v>47</v>
      </c>
      <c r="K53" s="73">
        <f>K54</f>
        <v>7872604</v>
      </c>
      <c r="L53" s="26"/>
    </row>
    <row r="54" spans="1:12" ht="31.5" customHeight="1">
      <c r="A54" s="65">
        <v>38</v>
      </c>
      <c r="B54" s="68" t="s">
        <v>179</v>
      </c>
      <c r="C54" s="68" t="s">
        <v>100</v>
      </c>
      <c r="D54" s="68" t="s">
        <v>62</v>
      </c>
      <c r="E54" s="68" t="s">
        <v>280</v>
      </c>
      <c r="F54" s="68" t="s">
        <v>104</v>
      </c>
      <c r="G54" s="68" t="s">
        <v>88</v>
      </c>
      <c r="H54" s="68" t="s">
        <v>89</v>
      </c>
      <c r="I54" s="68" t="s">
        <v>101</v>
      </c>
      <c r="J54" s="61" t="s">
        <v>37</v>
      </c>
      <c r="K54" s="73">
        <f>K55</f>
        <v>7872604</v>
      </c>
      <c r="L54" s="26"/>
    </row>
    <row r="55" spans="1:12" ht="39" customHeight="1">
      <c r="A55" s="65">
        <v>39</v>
      </c>
      <c r="B55" s="68" t="s">
        <v>179</v>
      </c>
      <c r="C55" s="68" t="s">
        <v>100</v>
      </c>
      <c r="D55" s="68" t="s">
        <v>62</v>
      </c>
      <c r="E55" s="68" t="s">
        <v>280</v>
      </c>
      <c r="F55" s="68" t="s">
        <v>104</v>
      </c>
      <c r="G55" s="68" t="s">
        <v>95</v>
      </c>
      <c r="H55" s="68" t="s">
        <v>89</v>
      </c>
      <c r="I55" s="68" t="s">
        <v>101</v>
      </c>
      <c r="J55" s="61" t="s">
        <v>216</v>
      </c>
      <c r="K55" s="73">
        <f>K56+K57+K58+K65+K66+K67+K68+K69</f>
        <v>7872604</v>
      </c>
      <c r="L55" s="26"/>
    </row>
    <row r="56" spans="1:12" ht="65.25" customHeight="1">
      <c r="A56" s="65">
        <v>40</v>
      </c>
      <c r="B56" s="68" t="s">
        <v>179</v>
      </c>
      <c r="C56" s="68" t="s">
        <v>100</v>
      </c>
      <c r="D56" s="68" t="s">
        <v>62</v>
      </c>
      <c r="E56" s="68" t="s">
        <v>280</v>
      </c>
      <c r="F56" s="68" t="s">
        <v>104</v>
      </c>
      <c r="G56" s="68" t="s">
        <v>95</v>
      </c>
      <c r="H56" s="68" t="s">
        <v>125</v>
      </c>
      <c r="I56" s="68" t="s">
        <v>101</v>
      </c>
      <c r="J56" s="61" t="s">
        <v>217</v>
      </c>
      <c r="K56" s="73">
        <v>5671497</v>
      </c>
      <c r="L56" s="26"/>
    </row>
    <row r="57" spans="1:12" ht="102.75" customHeight="1">
      <c r="A57" s="65">
        <v>41</v>
      </c>
      <c r="B57" s="68" t="s">
        <v>179</v>
      </c>
      <c r="C57" s="68" t="s">
        <v>100</v>
      </c>
      <c r="D57" s="68" t="s">
        <v>62</v>
      </c>
      <c r="E57" s="68" t="s">
        <v>280</v>
      </c>
      <c r="F57" s="68" t="s">
        <v>104</v>
      </c>
      <c r="G57" s="68" t="s">
        <v>95</v>
      </c>
      <c r="H57" s="68" t="s">
        <v>427</v>
      </c>
      <c r="I57" s="68" t="s">
        <v>101</v>
      </c>
      <c r="J57" s="60" t="s">
        <v>212</v>
      </c>
      <c r="K57" s="73">
        <v>157342</v>
      </c>
      <c r="L57" s="26"/>
    </row>
    <row r="58" spans="1:12" ht="126.75" customHeight="1">
      <c r="A58" s="65">
        <v>42</v>
      </c>
      <c r="B58" s="68" t="s">
        <v>179</v>
      </c>
      <c r="C58" s="68" t="s">
        <v>100</v>
      </c>
      <c r="D58" s="68" t="s">
        <v>62</v>
      </c>
      <c r="E58" s="68" t="s">
        <v>280</v>
      </c>
      <c r="F58" s="68" t="s">
        <v>104</v>
      </c>
      <c r="G58" s="68" t="s">
        <v>95</v>
      </c>
      <c r="H58" s="68" t="s">
        <v>442</v>
      </c>
      <c r="I58" s="68" t="s">
        <v>101</v>
      </c>
      <c r="J58" s="60" t="s">
        <v>441</v>
      </c>
      <c r="K58" s="73">
        <v>123440</v>
      </c>
      <c r="L58" s="26"/>
    </row>
    <row r="59" spans="1:12" ht="0.75" customHeight="1" hidden="1">
      <c r="A59" s="65">
        <v>40</v>
      </c>
      <c r="B59" s="68" t="s">
        <v>97</v>
      </c>
      <c r="C59" s="68" t="s">
        <v>100</v>
      </c>
      <c r="D59" s="68" t="s">
        <v>74</v>
      </c>
      <c r="E59" s="68" t="s">
        <v>88</v>
      </c>
      <c r="F59" s="68" t="s">
        <v>86</v>
      </c>
      <c r="G59" s="68" t="s">
        <v>88</v>
      </c>
      <c r="H59" s="68" t="s">
        <v>89</v>
      </c>
      <c r="I59" s="68" t="s">
        <v>105</v>
      </c>
      <c r="J59" s="61" t="s">
        <v>106</v>
      </c>
      <c r="K59" s="73">
        <f>K60</f>
        <v>0</v>
      </c>
      <c r="L59" s="26"/>
    </row>
    <row r="60" spans="1:12" ht="25.5" customHeight="1" hidden="1">
      <c r="A60" s="65">
        <v>41</v>
      </c>
      <c r="B60" s="68" t="s">
        <v>97</v>
      </c>
      <c r="C60" s="68" t="s">
        <v>100</v>
      </c>
      <c r="D60" s="68" t="s">
        <v>74</v>
      </c>
      <c r="E60" s="68" t="s">
        <v>65</v>
      </c>
      <c r="F60" s="68" t="s">
        <v>86</v>
      </c>
      <c r="G60" s="68" t="s">
        <v>95</v>
      </c>
      <c r="H60" s="68" t="s">
        <v>89</v>
      </c>
      <c r="I60" s="68" t="s">
        <v>105</v>
      </c>
      <c r="J60" s="61" t="s">
        <v>107</v>
      </c>
      <c r="K60" s="73">
        <v>0</v>
      </c>
      <c r="L60" s="26"/>
    </row>
    <row r="61" spans="1:12" ht="0.75" customHeight="1" hidden="1">
      <c r="A61" s="65">
        <v>35</v>
      </c>
      <c r="B61" s="68" t="s">
        <v>86</v>
      </c>
      <c r="C61" s="68" t="s">
        <v>108</v>
      </c>
      <c r="D61" s="68" t="s">
        <v>88</v>
      </c>
      <c r="E61" s="68" t="s">
        <v>88</v>
      </c>
      <c r="F61" s="68" t="s">
        <v>86</v>
      </c>
      <c r="G61" s="68" t="s">
        <v>88</v>
      </c>
      <c r="H61" s="68" t="s">
        <v>89</v>
      </c>
      <c r="I61" s="68" t="s">
        <v>86</v>
      </c>
      <c r="J61" s="61" t="s">
        <v>48</v>
      </c>
      <c r="K61" s="73">
        <f>K62</f>
        <v>0</v>
      </c>
      <c r="L61" s="26"/>
    </row>
    <row r="62" spans="1:12" ht="14.25" customHeight="1" hidden="1">
      <c r="A62" s="65">
        <v>36</v>
      </c>
      <c r="B62" s="68" t="s">
        <v>86</v>
      </c>
      <c r="C62" s="68" t="s">
        <v>108</v>
      </c>
      <c r="D62" s="68" t="s">
        <v>62</v>
      </c>
      <c r="E62" s="68" t="s">
        <v>88</v>
      </c>
      <c r="F62" s="68" t="s">
        <v>86</v>
      </c>
      <c r="G62" s="68" t="s">
        <v>88</v>
      </c>
      <c r="H62" s="68" t="s">
        <v>89</v>
      </c>
      <c r="I62" s="68" t="s">
        <v>109</v>
      </c>
      <c r="J62" s="61" t="s">
        <v>38</v>
      </c>
      <c r="K62" s="73">
        <f>K63</f>
        <v>0</v>
      </c>
      <c r="L62" s="26"/>
    </row>
    <row r="63" spans="1:12" ht="17.25" customHeight="1" hidden="1">
      <c r="A63" s="65">
        <v>37</v>
      </c>
      <c r="B63" s="68" t="s">
        <v>86</v>
      </c>
      <c r="C63" s="68" t="s">
        <v>108</v>
      </c>
      <c r="D63" s="68" t="s">
        <v>62</v>
      </c>
      <c r="E63" s="68" t="s">
        <v>61</v>
      </c>
      <c r="F63" s="68" t="s">
        <v>86</v>
      </c>
      <c r="G63" s="68" t="s">
        <v>88</v>
      </c>
      <c r="H63" s="68" t="s">
        <v>89</v>
      </c>
      <c r="I63" s="68" t="s">
        <v>109</v>
      </c>
      <c r="J63" s="61" t="s">
        <v>39</v>
      </c>
      <c r="K63" s="73">
        <f>K64</f>
        <v>0</v>
      </c>
      <c r="L63" s="26"/>
    </row>
    <row r="64" spans="1:12" ht="0.75" customHeight="1" hidden="1">
      <c r="A64" s="65">
        <v>38</v>
      </c>
      <c r="B64" s="68" t="s">
        <v>97</v>
      </c>
      <c r="C64" s="68" t="s">
        <v>108</v>
      </c>
      <c r="D64" s="68" t="s">
        <v>62</v>
      </c>
      <c r="E64" s="68" t="s">
        <v>61</v>
      </c>
      <c r="F64" s="68" t="s">
        <v>110</v>
      </c>
      <c r="G64" s="68" t="s">
        <v>95</v>
      </c>
      <c r="H64" s="68" t="s">
        <v>89</v>
      </c>
      <c r="I64" s="68" t="s">
        <v>109</v>
      </c>
      <c r="J64" s="61" t="s">
        <v>40</v>
      </c>
      <c r="K64" s="73">
        <v>0</v>
      </c>
      <c r="L64" s="26"/>
    </row>
    <row r="65" spans="1:12" ht="128.25" customHeight="1">
      <c r="A65" s="65">
        <v>43</v>
      </c>
      <c r="B65" s="68" t="s">
        <v>179</v>
      </c>
      <c r="C65" s="68" t="s">
        <v>100</v>
      </c>
      <c r="D65" s="68" t="s">
        <v>62</v>
      </c>
      <c r="E65" s="68" t="s">
        <v>280</v>
      </c>
      <c r="F65" s="68" t="s">
        <v>104</v>
      </c>
      <c r="G65" s="68" t="s">
        <v>95</v>
      </c>
      <c r="H65" s="68" t="s">
        <v>393</v>
      </c>
      <c r="I65" s="68" t="s">
        <v>101</v>
      </c>
      <c r="J65" s="61" t="s">
        <v>394</v>
      </c>
      <c r="K65" s="73">
        <v>77102</v>
      </c>
      <c r="L65" s="26"/>
    </row>
    <row r="66" spans="1:12" ht="152.25" customHeight="1">
      <c r="A66" s="65">
        <v>44</v>
      </c>
      <c r="B66" s="68" t="s">
        <v>179</v>
      </c>
      <c r="C66" s="68" t="s">
        <v>100</v>
      </c>
      <c r="D66" s="68" t="s">
        <v>62</v>
      </c>
      <c r="E66" s="68" t="s">
        <v>280</v>
      </c>
      <c r="F66" s="68" t="s">
        <v>104</v>
      </c>
      <c r="G66" s="68" t="s">
        <v>95</v>
      </c>
      <c r="H66" s="68" t="s">
        <v>395</v>
      </c>
      <c r="I66" s="68" t="s">
        <v>101</v>
      </c>
      <c r="J66" s="61" t="s">
        <v>396</v>
      </c>
      <c r="K66" s="73">
        <v>19722</v>
      </c>
      <c r="L66" s="26"/>
    </row>
    <row r="67" spans="1:12" ht="152.25" customHeight="1">
      <c r="A67" s="65">
        <v>45</v>
      </c>
      <c r="B67" s="68" t="s">
        <v>179</v>
      </c>
      <c r="C67" s="68" t="s">
        <v>100</v>
      </c>
      <c r="D67" s="68" t="s">
        <v>62</v>
      </c>
      <c r="E67" s="68" t="s">
        <v>280</v>
      </c>
      <c r="F67" s="68" t="s">
        <v>104</v>
      </c>
      <c r="G67" s="68" t="s">
        <v>95</v>
      </c>
      <c r="H67" s="68" t="s">
        <v>397</v>
      </c>
      <c r="I67" s="68" t="s">
        <v>101</v>
      </c>
      <c r="J67" s="18" t="s">
        <v>398</v>
      </c>
      <c r="K67" s="73">
        <v>145000</v>
      </c>
      <c r="L67" s="26"/>
    </row>
    <row r="68" spans="1:12" ht="152.25" customHeight="1">
      <c r="A68" s="65">
        <v>46</v>
      </c>
      <c r="B68" s="68" t="s">
        <v>179</v>
      </c>
      <c r="C68" s="68" t="s">
        <v>100</v>
      </c>
      <c r="D68" s="68" t="s">
        <v>62</v>
      </c>
      <c r="E68" s="68" t="s">
        <v>280</v>
      </c>
      <c r="F68" s="68" t="s">
        <v>104</v>
      </c>
      <c r="G68" s="68" t="s">
        <v>95</v>
      </c>
      <c r="H68" s="68" t="s">
        <v>399</v>
      </c>
      <c r="I68" s="68" t="s">
        <v>101</v>
      </c>
      <c r="J68" s="18" t="s">
        <v>400</v>
      </c>
      <c r="K68" s="73">
        <v>993893</v>
      </c>
      <c r="L68" s="26"/>
    </row>
    <row r="69" spans="1:12" ht="138" customHeight="1">
      <c r="A69" s="65">
        <v>47</v>
      </c>
      <c r="B69" s="68" t="s">
        <v>179</v>
      </c>
      <c r="C69" s="68" t="s">
        <v>100</v>
      </c>
      <c r="D69" s="68" t="s">
        <v>62</v>
      </c>
      <c r="E69" s="68" t="s">
        <v>280</v>
      </c>
      <c r="F69" s="68" t="s">
        <v>104</v>
      </c>
      <c r="G69" s="68" t="s">
        <v>95</v>
      </c>
      <c r="H69" s="68" t="s">
        <v>428</v>
      </c>
      <c r="I69" s="68" t="s">
        <v>101</v>
      </c>
      <c r="J69" s="18" t="s">
        <v>424</v>
      </c>
      <c r="K69" s="73">
        <v>684608</v>
      </c>
      <c r="L69" s="26"/>
    </row>
    <row r="70" spans="1:12" ht="41.25" customHeight="1">
      <c r="A70" s="65">
        <v>48</v>
      </c>
      <c r="B70" s="120" t="s">
        <v>179</v>
      </c>
      <c r="C70" s="120" t="s">
        <v>100</v>
      </c>
      <c r="D70" s="120" t="s">
        <v>63</v>
      </c>
      <c r="E70" s="120" t="s">
        <v>88</v>
      </c>
      <c r="F70" s="120" t="s">
        <v>86</v>
      </c>
      <c r="G70" s="120" t="s">
        <v>88</v>
      </c>
      <c r="H70" s="120" t="s">
        <v>89</v>
      </c>
      <c r="I70" s="120" t="s">
        <v>86</v>
      </c>
      <c r="J70" s="11" t="s">
        <v>437</v>
      </c>
      <c r="K70" s="73">
        <f>K71</f>
        <v>56380</v>
      </c>
      <c r="L70" s="26"/>
    </row>
    <row r="71" spans="1:12" ht="42" customHeight="1">
      <c r="A71" s="65">
        <v>49</v>
      </c>
      <c r="B71" s="120" t="s">
        <v>179</v>
      </c>
      <c r="C71" s="120" t="s">
        <v>100</v>
      </c>
      <c r="D71" s="120" t="s">
        <v>63</v>
      </c>
      <c r="E71" s="120" t="s">
        <v>65</v>
      </c>
      <c r="F71" s="120" t="s">
        <v>86</v>
      </c>
      <c r="G71" s="120" t="s">
        <v>95</v>
      </c>
      <c r="H71" s="120" t="s">
        <v>86</v>
      </c>
      <c r="I71" s="120" t="s">
        <v>105</v>
      </c>
      <c r="J71" s="11" t="s">
        <v>438</v>
      </c>
      <c r="K71" s="73">
        <f>K72</f>
        <v>56380</v>
      </c>
      <c r="L71" s="26"/>
    </row>
    <row r="72" spans="1:12" ht="38.25" customHeight="1">
      <c r="A72" s="65">
        <v>50</v>
      </c>
      <c r="B72" s="68" t="s">
        <v>179</v>
      </c>
      <c r="C72" s="68" t="s">
        <v>100</v>
      </c>
      <c r="D72" s="68" t="s">
        <v>63</v>
      </c>
      <c r="E72" s="68" t="s">
        <v>65</v>
      </c>
      <c r="F72" s="68" t="s">
        <v>429</v>
      </c>
      <c r="G72" s="68" t="s">
        <v>95</v>
      </c>
      <c r="H72" s="68" t="s">
        <v>89</v>
      </c>
      <c r="I72" s="68" t="s">
        <v>105</v>
      </c>
      <c r="J72" s="18" t="s">
        <v>426</v>
      </c>
      <c r="K72" s="73">
        <v>56380</v>
      </c>
      <c r="L72" s="26"/>
    </row>
    <row r="73" spans="1:12" ht="29.25" customHeight="1">
      <c r="A73" s="65">
        <v>51</v>
      </c>
      <c r="B73" s="68" t="s">
        <v>179</v>
      </c>
      <c r="C73" s="68" t="s">
        <v>100</v>
      </c>
      <c r="D73" s="68" t="s">
        <v>74</v>
      </c>
      <c r="E73" s="68" t="s">
        <v>88</v>
      </c>
      <c r="F73" s="68" t="s">
        <v>86</v>
      </c>
      <c r="G73" s="68" t="s">
        <v>88</v>
      </c>
      <c r="H73" s="68" t="s">
        <v>86</v>
      </c>
      <c r="I73" s="68" t="s">
        <v>86</v>
      </c>
      <c r="J73" s="18" t="s">
        <v>106</v>
      </c>
      <c r="K73" s="73">
        <f>K74</f>
        <v>51158.1</v>
      </c>
      <c r="L73" s="26"/>
    </row>
    <row r="74" spans="1:12" ht="27.75" customHeight="1">
      <c r="A74" s="65">
        <v>52</v>
      </c>
      <c r="B74" s="68" t="s">
        <v>179</v>
      </c>
      <c r="C74" s="68" t="s">
        <v>100</v>
      </c>
      <c r="D74" s="68" t="s">
        <v>74</v>
      </c>
      <c r="E74" s="68" t="s">
        <v>65</v>
      </c>
      <c r="F74" s="68" t="s">
        <v>86</v>
      </c>
      <c r="G74" s="68" t="s">
        <v>95</v>
      </c>
      <c r="H74" s="68" t="s">
        <v>86</v>
      </c>
      <c r="I74" s="68" t="s">
        <v>105</v>
      </c>
      <c r="J74" s="9" t="s">
        <v>439</v>
      </c>
      <c r="K74" s="73">
        <f>K75</f>
        <v>51158.1</v>
      </c>
      <c r="L74" s="26"/>
    </row>
    <row r="75" spans="1:12" ht="27" customHeight="1">
      <c r="A75" s="65">
        <v>53</v>
      </c>
      <c r="B75" s="68" t="s">
        <v>179</v>
      </c>
      <c r="C75" s="68" t="s">
        <v>100</v>
      </c>
      <c r="D75" s="68" t="s">
        <v>74</v>
      </c>
      <c r="E75" s="68" t="s">
        <v>65</v>
      </c>
      <c r="F75" s="68" t="s">
        <v>94</v>
      </c>
      <c r="G75" s="68" t="s">
        <v>95</v>
      </c>
      <c r="H75" s="68" t="s">
        <v>89</v>
      </c>
      <c r="I75" s="68" t="s">
        <v>105</v>
      </c>
      <c r="J75" s="18" t="s">
        <v>277</v>
      </c>
      <c r="K75" s="73">
        <v>51158.1</v>
      </c>
      <c r="L75" s="26"/>
    </row>
    <row r="76" spans="1:12" ht="12.75">
      <c r="A76" s="160" t="s">
        <v>126</v>
      </c>
      <c r="B76" s="161"/>
      <c r="C76" s="161"/>
      <c r="D76" s="161"/>
      <c r="E76" s="161"/>
      <c r="F76" s="161"/>
      <c r="G76" s="161"/>
      <c r="H76" s="161"/>
      <c r="I76" s="161"/>
      <c r="J76" s="162"/>
      <c r="K76" s="73">
        <f>+K42+K15</f>
        <v>10279066.82</v>
      </c>
      <c r="L76" s="26"/>
    </row>
    <row r="94" spans="1:12" ht="12.75">
      <c r="A94" s="10"/>
      <c r="B94" s="10"/>
      <c r="C94" s="10"/>
      <c r="D94" s="10"/>
      <c r="E94" s="10"/>
      <c r="F94" s="10"/>
      <c r="G94" s="10"/>
      <c r="H94" s="10"/>
      <c r="I94" s="10"/>
      <c r="J94" s="156"/>
      <c r="K94" s="156"/>
      <c r="L94" s="10"/>
    </row>
    <row r="95" spans="1:12" ht="12.75">
      <c r="A95" s="10"/>
      <c r="B95" s="10"/>
      <c r="C95" s="10"/>
      <c r="D95" s="10"/>
      <c r="E95" s="10"/>
      <c r="F95" s="10"/>
      <c r="G95" s="10"/>
      <c r="H95" s="10"/>
      <c r="I95" s="10"/>
      <c r="J95" s="156"/>
      <c r="K95" s="156"/>
      <c r="L95" s="10"/>
    </row>
    <row r="96" spans="1:12" ht="12.75">
      <c r="A96" s="10"/>
      <c r="B96" s="10"/>
      <c r="C96" s="10"/>
      <c r="D96" s="10"/>
      <c r="E96" s="10"/>
      <c r="F96" s="10"/>
      <c r="G96" s="10"/>
      <c r="H96" s="10"/>
      <c r="I96" s="10"/>
      <c r="J96" s="156"/>
      <c r="K96" s="156"/>
      <c r="L96" s="10"/>
    </row>
    <row r="97" spans="1:1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2.7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6"/>
    </row>
    <row r="100" spans="1:12" ht="12.75">
      <c r="A100" s="6"/>
      <c r="B100" s="6"/>
      <c r="C100" s="6"/>
      <c r="D100" s="6"/>
      <c r="E100" s="6"/>
      <c r="F100" s="6"/>
      <c r="G100" s="6"/>
      <c r="H100" s="6"/>
      <c r="I100" s="6"/>
      <c r="J100" s="10"/>
      <c r="K100" s="10"/>
      <c r="L100" s="10"/>
    </row>
    <row r="101" spans="1:12" ht="12.75" customHeight="1">
      <c r="A101" s="164"/>
      <c r="B101" s="165"/>
      <c r="C101" s="165"/>
      <c r="D101" s="165"/>
      <c r="E101" s="165"/>
      <c r="F101" s="165"/>
      <c r="G101" s="165"/>
      <c r="H101" s="165"/>
      <c r="I101" s="165"/>
      <c r="J101" s="163"/>
      <c r="K101" s="163"/>
      <c r="L101" s="163"/>
    </row>
    <row r="102" spans="1:12" ht="166.5" customHeight="1">
      <c r="A102" s="164"/>
      <c r="B102" s="36"/>
      <c r="C102" s="36"/>
      <c r="D102" s="36"/>
      <c r="E102" s="36"/>
      <c r="F102" s="36"/>
      <c r="G102" s="36"/>
      <c r="H102" s="36"/>
      <c r="I102" s="36"/>
      <c r="J102" s="163"/>
      <c r="K102" s="163"/>
      <c r="L102" s="163"/>
    </row>
    <row r="103" spans="1:12" ht="12.7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ht="12.75">
      <c r="A104" s="26"/>
      <c r="B104" s="37"/>
      <c r="C104" s="37"/>
      <c r="D104" s="37"/>
      <c r="E104" s="37"/>
      <c r="F104" s="37"/>
      <c r="G104" s="37"/>
      <c r="H104" s="37"/>
      <c r="I104" s="37"/>
      <c r="J104" s="38"/>
      <c r="K104" s="26"/>
      <c r="L104" s="26"/>
    </row>
    <row r="105" spans="1:12" ht="15.75">
      <c r="A105" s="26"/>
      <c r="B105" s="37"/>
      <c r="C105" s="37"/>
      <c r="D105" s="37"/>
      <c r="E105" s="37"/>
      <c r="F105" s="37"/>
      <c r="G105" s="37"/>
      <c r="H105" s="37"/>
      <c r="I105" s="37"/>
      <c r="J105" s="38"/>
      <c r="K105" s="28"/>
      <c r="L105" s="28"/>
    </row>
    <row r="106" spans="1:12" ht="18" customHeight="1">
      <c r="A106" s="26"/>
      <c r="B106" s="37"/>
      <c r="C106" s="37"/>
      <c r="D106" s="37"/>
      <c r="E106" s="37"/>
      <c r="F106" s="37"/>
      <c r="G106" s="37"/>
      <c r="H106" s="37"/>
      <c r="I106" s="37"/>
      <c r="J106" s="38"/>
      <c r="K106" s="26"/>
      <c r="L106" s="26"/>
    </row>
    <row r="107" spans="1:12" ht="104.25" customHeight="1">
      <c r="A107" s="26"/>
      <c r="B107" s="37"/>
      <c r="C107" s="37"/>
      <c r="D107" s="37"/>
      <c r="E107" s="37"/>
      <c r="F107" s="37"/>
      <c r="G107" s="37"/>
      <c r="H107" s="37"/>
      <c r="I107" s="37"/>
      <c r="J107" s="38"/>
      <c r="K107" s="26"/>
      <c r="L107" s="26"/>
    </row>
    <row r="108" spans="1:12" ht="39" customHeight="1">
      <c r="A108" s="26"/>
      <c r="B108" s="39"/>
      <c r="C108" s="39"/>
      <c r="D108" s="39"/>
      <c r="E108" s="39"/>
      <c r="F108" s="39"/>
      <c r="G108" s="39"/>
      <c r="H108" s="39"/>
      <c r="I108" s="39"/>
      <c r="J108" s="38"/>
      <c r="K108" s="26"/>
      <c r="L108" s="26"/>
    </row>
    <row r="109" spans="1:12" ht="39.75" customHeight="1">
      <c r="A109" s="26"/>
      <c r="B109" s="37"/>
      <c r="C109" s="37"/>
      <c r="D109" s="37"/>
      <c r="E109" s="37"/>
      <c r="F109" s="37"/>
      <c r="G109" s="37"/>
      <c r="H109" s="37"/>
      <c r="I109" s="37"/>
      <c r="J109" s="38"/>
      <c r="K109" s="26"/>
      <c r="L109" s="26"/>
    </row>
    <row r="110" spans="1:12" ht="99.75" customHeight="1">
      <c r="A110" s="26"/>
      <c r="B110" s="39"/>
      <c r="C110" s="39"/>
      <c r="D110" s="39"/>
      <c r="E110" s="39"/>
      <c r="F110" s="39"/>
      <c r="G110" s="39"/>
      <c r="H110" s="39"/>
      <c r="I110" s="39"/>
      <c r="J110" s="38"/>
      <c r="K110" s="26"/>
      <c r="L110" s="26"/>
    </row>
    <row r="111" spans="1:12" ht="104.25" customHeight="1">
      <c r="A111" s="26"/>
      <c r="B111" s="39"/>
      <c r="C111" s="39"/>
      <c r="D111" s="39"/>
      <c r="E111" s="39"/>
      <c r="F111" s="39"/>
      <c r="G111" s="39"/>
      <c r="H111" s="39"/>
      <c r="I111" s="39"/>
      <c r="J111" s="40"/>
      <c r="K111" s="26"/>
      <c r="L111" s="26"/>
    </row>
    <row r="112" spans="1:12" ht="104.25" customHeight="1">
      <c r="A112" s="26"/>
      <c r="B112" s="39"/>
      <c r="C112" s="39"/>
      <c r="D112" s="39"/>
      <c r="E112" s="39"/>
      <c r="F112" s="39"/>
      <c r="G112" s="39"/>
      <c r="H112" s="39"/>
      <c r="I112" s="39"/>
      <c r="J112" s="40"/>
      <c r="K112" s="26"/>
      <c r="L112" s="26"/>
    </row>
    <row r="113" spans="1:12" ht="104.25" customHeight="1">
      <c r="A113" s="26"/>
      <c r="B113" s="39"/>
      <c r="C113" s="39"/>
      <c r="D113" s="39"/>
      <c r="E113" s="39"/>
      <c r="F113" s="39"/>
      <c r="G113" s="39"/>
      <c r="H113" s="39"/>
      <c r="I113" s="39"/>
      <c r="J113" s="40"/>
      <c r="K113" s="26"/>
      <c r="L113" s="26"/>
    </row>
    <row r="114" spans="1:12" ht="13.5" customHeight="1">
      <c r="A114" s="26"/>
      <c r="B114" s="39"/>
      <c r="C114" s="39"/>
      <c r="D114" s="39"/>
      <c r="E114" s="39"/>
      <c r="F114" s="39"/>
      <c r="G114" s="39"/>
      <c r="H114" s="39"/>
      <c r="I114" s="39"/>
      <c r="J114" s="40"/>
      <c r="K114" s="26"/>
      <c r="L114" s="26"/>
    </row>
    <row r="115" spans="1:12" ht="12.75" customHeight="1">
      <c r="A115" s="26"/>
      <c r="B115" s="39"/>
      <c r="C115" s="39"/>
      <c r="D115" s="39"/>
      <c r="E115" s="39"/>
      <c r="F115" s="39"/>
      <c r="G115" s="39"/>
      <c r="H115" s="39"/>
      <c r="I115" s="39"/>
      <c r="J115" s="40"/>
      <c r="K115" s="26"/>
      <c r="L115" s="26"/>
    </row>
    <row r="116" spans="1:12" ht="13.5" customHeight="1">
      <c r="A116" s="26"/>
      <c r="B116" s="39"/>
      <c r="C116" s="39"/>
      <c r="D116" s="39"/>
      <c r="E116" s="39"/>
      <c r="F116" s="39"/>
      <c r="G116" s="39"/>
      <c r="H116" s="39"/>
      <c r="I116" s="39"/>
      <c r="J116" s="40"/>
      <c r="K116" s="26"/>
      <c r="L116" s="26"/>
    </row>
    <row r="117" spans="1:12" ht="15.75">
      <c r="A117" s="26"/>
      <c r="B117" s="37"/>
      <c r="C117" s="37"/>
      <c r="D117" s="37"/>
      <c r="E117" s="37"/>
      <c r="F117" s="37"/>
      <c r="G117" s="37"/>
      <c r="H117" s="37"/>
      <c r="I117" s="37"/>
      <c r="J117" s="38"/>
      <c r="K117" s="28"/>
      <c r="L117" s="28"/>
    </row>
    <row r="118" spans="1:12" ht="15.75">
      <c r="A118" s="26"/>
      <c r="B118" s="37"/>
      <c r="C118" s="37"/>
      <c r="D118" s="37"/>
      <c r="E118" s="37"/>
      <c r="F118" s="37"/>
      <c r="G118" s="37"/>
      <c r="H118" s="37"/>
      <c r="I118" s="37"/>
      <c r="J118" s="38"/>
      <c r="K118" s="28"/>
      <c r="L118" s="28"/>
    </row>
    <row r="119" spans="1:12" ht="12.75">
      <c r="A119" s="26"/>
      <c r="B119" s="37"/>
      <c r="C119" s="37"/>
      <c r="D119" s="37"/>
      <c r="E119" s="37"/>
      <c r="F119" s="37"/>
      <c r="G119" s="37"/>
      <c r="H119" s="37"/>
      <c r="I119" s="37"/>
      <c r="J119" s="38"/>
      <c r="K119" s="26"/>
      <c r="L119" s="26"/>
    </row>
    <row r="120" spans="1:12" ht="15.75">
      <c r="A120" s="26"/>
      <c r="B120" s="37"/>
      <c r="C120" s="37"/>
      <c r="D120" s="37"/>
      <c r="E120" s="37"/>
      <c r="F120" s="37"/>
      <c r="G120" s="37"/>
      <c r="H120" s="37"/>
      <c r="I120" s="37"/>
      <c r="J120" s="38"/>
      <c r="K120" s="28"/>
      <c r="L120" s="28"/>
    </row>
    <row r="121" spans="1:12" ht="12.75">
      <c r="A121" s="26"/>
      <c r="B121" s="37"/>
      <c r="C121" s="37"/>
      <c r="D121" s="37"/>
      <c r="E121" s="37"/>
      <c r="F121" s="37"/>
      <c r="G121" s="37"/>
      <c r="H121" s="37"/>
      <c r="I121" s="37"/>
      <c r="J121" s="38"/>
      <c r="K121" s="26"/>
      <c r="L121" s="26"/>
    </row>
    <row r="122" spans="1:12" ht="12.75">
      <c r="A122" s="26"/>
      <c r="B122" s="37"/>
      <c r="C122" s="37"/>
      <c r="D122" s="37"/>
      <c r="E122" s="37"/>
      <c r="F122" s="37"/>
      <c r="G122" s="37"/>
      <c r="H122" s="37"/>
      <c r="I122" s="37"/>
      <c r="J122" s="38"/>
      <c r="K122" s="26"/>
      <c r="L122" s="26"/>
    </row>
    <row r="123" spans="1:12" ht="12.75" customHeight="1" hidden="1">
      <c r="A123" s="26"/>
      <c r="B123" s="37"/>
      <c r="C123" s="37"/>
      <c r="D123" s="37"/>
      <c r="E123" s="37"/>
      <c r="F123" s="37"/>
      <c r="G123" s="37"/>
      <c r="H123" s="37"/>
      <c r="I123" s="37"/>
      <c r="J123" s="38"/>
      <c r="K123" s="26"/>
      <c r="L123" s="26"/>
    </row>
    <row r="124" spans="1:12" ht="12.75" customHeight="1" hidden="1">
      <c r="A124" s="26"/>
      <c r="B124" s="37"/>
      <c r="C124" s="37"/>
      <c r="D124" s="37"/>
      <c r="E124" s="37"/>
      <c r="F124" s="37"/>
      <c r="G124" s="37"/>
      <c r="H124" s="37"/>
      <c r="I124" s="37"/>
      <c r="J124" s="38"/>
      <c r="K124" s="26"/>
      <c r="L124" s="26"/>
    </row>
    <row r="125" spans="1:12" ht="1.5" customHeight="1" hidden="1">
      <c r="A125" s="26"/>
      <c r="B125" s="37"/>
      <c r="C125" s="37"/>
      <c r="D125" s="37"/>
      <c r="E125" s="37"/>
      <c r="F125" s="37"/>
      <c r="G125" s="37"/>
      <c r="H125" s="37"/>
      <c r="I125" s="37"/>
      <c r="J125" s="166"/>
      <c r="K125" s="163"/>
      <c r="L125" s="163"/>
    </row>
    <row r="126" spans="1:12" ht="69" customHeight="1">
      <c r="A126" s="26"/>
      <c r="B126" s="37"/>
      <c r="C126" s="37"/>
      <c r="D126" s="37"/>
      <c r="E126" s="37"/>
      <c r="F126" s="37"/>
      <c r="G126" s="37"/>
      <c r="H126" s="37"/>
      <c r="I126" s="37"/>
      <c r="J126" s="166"/>
      <c r="K126" s="163"/>
      <c r="L126" s="163"/>
    </row>
    <row r="127" spans="1:12" ht="105.75" customHeight="1">
      <c r="A127" s="26"/>
      <c r="B127" s="37"/>
      <c r="C127" s="37"/>
      <c r="D127" s="37"/>
      <c r="E127" s="37"/>
      <c r="F127" s="37"/>
      <c r="G127" s="37"/>
      <c r="H127" s="37"/>
      <c r="I127" s="37"/>
      <c r="J127" s="38"/>
      <c r="K127" s="26"/>
      <c r="L127" s="26"/>
    </row>
    <row r="128" spans="1:12" ht="15.75">
      <c r="A128" s="26"/>
      <c r="B128" s="37"/>
      <c r="C128" s="37"/>
      <c r="D128" s="37"/>
      <c r="E128" s="37"/>
      <c r="F128" s="37"/>
      <c r="G128" s="37"/>
      <c r="H128" s="37"/>
      <c r="I128" s="37"/>
      <c r="J128" s="27"/>
      <c r="K128" s="28"/>
      <c r="L128" s="28"/>
    </row>
    <row r="129" spans="1:12" ht="12.75">
      <c r="A129" s="26"/>
      <c r="B129" s="37"/>
      <c r="C129" s="37"/>
      <c r="D129" s="37"/>
      <c r="E129" s="37"/>
      <c r="F129" s="37"/>
      <c r="G129" s="37"/>
      <c r="H129" s="37"/>
      <c r="I129" s="37"/>
      <c r="J129" s="38"/>
      <c r="K129" s="26"/>
      <c r="L129" s="26"/>
    </row>
    <row r="130" spans="1:12" ht="105.75" customHeight="1">
      <c r="A130" s="26"/>
      <c r="B130" s="37"/>
      <c r="C130" s="37"/>
      <c r="D130" s="37"/>
      <c r="E130" s="37"/>
      <c r="F130" s="37"/>
      <c r="G130" s="37"/>
      <c r="H130" s="37"/>
      <c r="I130" s="37"/>
      <c r="J130" s="38"/>
      <c r="K130" s="26"/>
      <c r="L130" s="26"/>
    </row>
    <row r="131" spans="1:12" ht="12.75" customHeight="1" hidden="1">
      <c r="A131" s="163"/>
      <c r="B131" s="37"/>
      <c r="C131" s="37"/>
      <c r="D131" s="37"/>
      <c r="E131" s="37"/>
      <c r="F131" s="37"/>
      <c r="G131" s="37"/>
      <c r="H131" s="37"/>
      <c r="I131" s="37"/>
      <c r="J131" s="168"/>
      <c r="K131" s="169"/>
      <c r="L131" s="169"/>
    </row>
    <row r="132" spans="1:12" ht="70.5" customHeight="1">
      <c r="A132" s="163"/>
      <c r="B132" s="37"/>
      <c r="C132" s="37"/>
      <c r="D132" s="37"/>
      <c r="E132" s="37"/>
      <c r="F132" s="37"/>
      <c r="G132" s="37"/>
      <c r="H132" s="37"/>
      <c r="I132" s="37"/>
      <c r="J132" s="168"/>
      <c r="K132" s="169"/>
      <c r="L132" s="169"/>
    </row>
    <row r="133" spans="1:12" ht="12.75">
      <c r="A133" s="26"/>
      <c r="B133" s="37"/>
      <c r="C133" s="37"/>
      <c r="D133" s="37"/>
      <c r="E133" s="37"/>
      <c r="F133" s="37"/>
      <c r="G133" s="37"/>
      <c r="H133" s="37"/>
      <c r="I133" s="37"/>
      <c r="J133" s="38"/>
      <c r="K133" s="26"/>
      <c r="L133" s="26"/>
    </row>
    <row r="134" spans="1:12" ht="109.5" customHeight="1">
      <c r="A134" s="26"/>
      <c r="B134" s="37"/>
      <c r="C134" s="37"/>
      <c r="D134" s="37"/>
      <c r="E134" s="37"/>
      <c r="F134" s="37"/>
      <c r="G134" s="37"/>
      <c r="H134" s="37"/>
      <c r="I134" s="37"/>
      <c r="J134" s="38"/>
      <c r="K134" s="26"/>
      <c r="L134" s="26"/>
    </row>
    <row r="135" spans="1:12" ht="12.75">
      <c r="A135" s="26"/>
      <c r="B135" s="37"/>
      <c r="C135" s="37"/>
      <c r="D135" s="37"/>
      <c r="E135" s="37"/>
      <c r="F135" s="37"/>
      <c r="G135" s="37"/>
      <c r="H135" s="37"/>
      <c r="I135" s="37"/>
      <c r="J135" s="38"/>
      <c r="K135" s="26"/>
      <c r="L135" s="26"/>
    </row>
    <row r="136" spans="1:12" ht="119.25" customHeight="1">
      <c r="A136" s="26"/>
      <c r="B136" s="37"/>
      <c r="C136" s="37"/>
      <c r="D136" s="37"/>
      <c r="E136" s="37"/>
      <c r="F136" s="37"/>
      <c r="G136" s="37"/>
      <c r="H136" s="37"/>
      <c r="I136" s="37"/>
      <c r="J136" s="38"/>
      <c r="K136" s="26"/>
      <c r="L136" s="26"/>
    </row>
    <row r="137" spans="1:12" ht="119.25" customHeight="1">
      <c r="A137" s="26"/>
      <c r="B137" s="37"/>
      <c r="C137" s="37"/>
      <c r="D137" s="37"/>
      <c r="E137" s="37"/>
      <c r="F137" s="37"/>
      <c r="G137" s="37"/>
      <c r="H137" s="37"/>
      <c r="I137" s="37"/>
      <c r="J137" s="38"/>
      <c r="K137" s="26"/>
      <c r="L137" s="26"/>
    </row>
    <row r="138" spans="1:12" ht="25.5" customHeight="1">
      <c r="A138" s="26"/>
      <c r="B138" s="37"/>
      <c r="C138" s="37"/>
      <c r="D138" s="37"/>
      <c r="E138" s="37"/>
      <c r="F138" s="37"/>
      <c r="G138" s="37"/>
      <c r="H138" s="37"/>
      <c r="I138" s="37"/>
      <c r="J138" s="29"/>
      <c r="K138" s="26"/>
      <c r="L138" s="26"/>
    </row>
    <row r="139" spans="1:12" ht="12.75" customHeight="1" hidden="1">
      <c r="A139" s="163"/>
      <c r="B139" s="37"/>
      <c r="C139" s="37"/>
      <c r="D139" s="37"/>
      <c r="E139" s="37"/>
      <c r="F139" s="37"/>
      <c r="G139" s="37"/>
      <c r="H139" s="37"/>
      <c r="I139" s="37"/>
      <c r="J139" s="166"/>
      <c r="K139" s="163"/>
      <c r="L139" s="163"/>
    </row>
    <row r="140" spans="1:12" ht="57" customHeight="1">
      <c r="A140" s="163"/>
      <c r="B140" s="37"/>
      <c r="C140" s="37"/>
      <c r="D140" s="37"/>
      <c r="E140" s="37"/>
      <c r="F140" s="37"/>
      <c r="G140" s="37"/>
      <c r="H140" s="37"/>
      <c r="I140" s="37"/>
      <c r="J140" s="166"/>
      <c r="K140" s="163"/>
      <c r="L140" s="163"/>
    </row>
    <row r="141" spans="1:12" ht="12.75">
      <c r="A141" s="26"/>
      <c r="B141" s="37"/>
      <c r="C141" s="37"/>
      <c r="D141" s="37"/>
      <c r="E141" s="37"/>
      <c r="F141" s="37"/>
      <c r="G141" s="37"/>
      <c r="H141" s="37"/>
      <c r="I141" s="37"/>
      <c r="J141" s="38"/>
      <c r="K141" s="26"/>
      <c r="L141" s="26"/>
    </row>
    <row r="142" spans="1:12" ht="12.75">
      <c r="A142" s="26"/>
      <c r="B142" s="37"/>
      <c r="C142" s="37"/>
      <c r="D142" s="37"/>
      <c r="E142" s="37"/>
      <c r="F142" s="37"/>
      <c r="G142" s="37"/>
      <c r="H142" s="37"/>
      <c r="I142" s="37"/>
      <c r="J142" s="38"/>
      <c r="K142" s="26"/>
      <c r="L142" s="26"/>
    </row>
    <row r="143" spans="1:12" ht="12.75">
      <c r="A143" s="26"/>
      <c r="B143" s="37"/>
      <c r="C143" s="37"/>
      <c r="D143" s="37"/>
      <c r="E143" s="37"/>
      <c r="F143" s="37"/>
      <c r="G143" s="37"/>
      <c r="H143" s="37"/>
      <c r="I143" s="37"/>
      <c r="J143" s="38"/>
      <c r="K143" s="26"/>
      <c r="L143" s="26"/>
    </row>
    <row r="144" spans="1:12" ht="12.75">
      <c r="A144" s="26"/>
      <c r="B144" s="37"/>
      <c r="C144" s="37"/>
      <c r="D144" s="37"/>
      <c r="E144" s="37"/>
      <c r="F144" s="37"/>
      <c r="G144" s="37"/>
      <c r="H144" s="37"/>
      <c r="I144" s="37"/>
      <c r="J144" s="38"/>
      <c r="K144" s="26"/>
      <c r="L144" s="26"/>
    </row>
    <row r="145" spans="1:12" ht="12.75">
      <c r="A145" s="26"/>
      <c r="B145" s="37"/>
      <c r="C145" s="37"/>
      <c r="D145" s="37"/>
      <c r="E145" s="37"/>
      <c r="F145" s="37"/>
      <c r="G145" s="37"/>
      <c r="H145" s="37"/>
      <c r="I145" s="37"/>
      <c r="J145" s="38"/>
      <c r="K145" s="26"/>
      <c r="L145" s="26"/>
    </row>
    <row r="146" spans="1:12" ht="12.75">
      <c r="A146" s="26"/>
      <c r="B146" s="37"/>
      <c r="C146" s="37"/>
      <c r="D146" s="37"/>
      <c r="E146" s="37"/>
      <c r="F146" s="37"/>
      <c r="G146" s="37"/>
      <c r="H146" s="37"/>
      <c r="I146" s="37"/>
      <c r="J146" s="38"/>
      <c r="K146" s="26"/>
      <c r="L146" s="26"/>
    </row>
    <row r="147" spans="1:12" ht="12.75">
      <c r="A147" s="26"/>
      <c r="B147" s="37"/>
      <c r="C147" s="37"/>
      <c r="D147" s="37"/>
      <c r="E147" s="37"/>
      <c r="F147" s="37"/>
      <c r="G147" s="37"/>
      <c r="H147" s="37"/>
      <c r="I147" s="37"/>
      <c r="J147" s="38"/>
      <c r="K147" s="26"/>
      <c r="L147" s="26"/>
    </row>
    <row r="148" spans="1:12" ht="12.75">
      <c r="A148" s="26"/>
      <c r="B148" s="37"/>
      <c r="C148" s="37"/>
      <c r="D148" s="37"/>
      <c r="E148" s="37"/>
      <c r="F148" s="37"/>
      <c r="G148" s="37"/>
      <c r="H148" s="37"/>
      <c r="I148" s="37"/>
      <c r="J148" s="38"/>
      <c r="K148" s="26"/>
      <c r="L148" s="26"/>
    </row>
    <row r="149" spans="1:12" ht="12.75">
      <c r="A149" s="26"/>
      <c r="B149" s="37"/>
      <c r="C149" s="37"/>
      <c r="D149" s="37"/>
      <c r="E149" s="37"/>
      <c r="F149" s="37"/>
      <c r="G149" s="37"/>
      <c r="H149" s="37"/>
      <c r="I149" s="37"/>
      <c r="J149" s="38"/>
      <c r="K149" s="26"/>
      <c r="L149" s="26"/>
    </row>
    <row r="150" spans="1:12" ht="12.75">
      <c r="A150" s="26"/>
      <c r="B150" s="37"/>
      <c r="C150" s="37"/>
      <c r="D150" s="37"/>
      <c r="E150" s="37"/>
      <c r="F150" s="37"/>
      <c r="G150" s="37"/>
      <c r="H150" s="37"/>
      <c r="I150" s="37"/>
      <c r="J150" s="38"/>
      <c r="K150" s="26"/>
      <c r="L150" s="26"/>
    </row>
    <row r="151" spans="1:12" ht="69" customHeight="1">
      <c r="A151" s="26"/>
      <c r="B151" s="37"/>
      <c r="C151" s="37"/>
      <c r="D151" s="37"/>
      <c r="E151" s="37"/>
      <c r="F151" s="37"/>
      <c r="G151" s="37"/>
      <c r="H151" s="37"/>
      <c r="I151" s="37"/>
      <c r="J151" s="38"/>
      <c r="K151" s="26"/>
      <c r="L151" s="26"/>
    </row>
    <row r="152" spans="1:12" ht="12.75">
      <c r="A152" s="26"/>
      <c r="B152" s="37"/>
      <c r="C152" s="37"/>
      <c r="D152" s="37"/>
      <c r="E152" s="37"/>
      <c r="F152" s="37"/>
      <c r="G152" s="37"/>
      <c r="H152" s="37"/>
      <c r="I152" s="37"/>
      <c r="J152" s="29"/>
      <c r="K152" s="26"/>
      <c r="L152" s="26"/>
    </row>
    <row r="153" spans="1:12" ht="34.5" customHeight="1">
      <c r="A153" s="26"/>
      <c r="B153" s="37"/>
      <c r="C153" s="37"/>
      <c r="D153" s="37"/>
      <c r="E153" s="37"/>
      <c r="F153" s="37"/>
      <c r="G153" s="37"/>
      <c r="H153" s="37"/>
      <c r="I153" s="37"/>
      <c r="J153" s="38"/>
      <c r="K153" s="26"/>
      <c r="L153" s="26"/>
    </row>
    <row r="154" spans="1:12" ht="32.25" customHeight="1">
      <c r="A154" s="26"/>
      <c r="B154" s="37"/>
      <c r="C154" s="37"/>
      <c r="D154" s="37"/>
      <c r="E154" s="37"/>
      <c r="F154" s="37"/>
      <c r="G154" s="37"/>
      <c r="H154" s="37"/>
      <c r="I154" s="37"/>
      <c r="J154" s="38"/>
      <c r="K154" s="26"/>
      <c r="L154" s="26"/>
    </row>
    <row r="155" spans="1:12" ht="57" customHeight="1">
      <c r="A155" s="26"/>
      <c r="B155" s="37"/>
      <c r="C155" s="37"/>
      <c r="D155" s="37"/>
      <c r="E155" s="37"/>
      <c r="F155" s="37"/>
      <c r="G155" s="37"/>
      <c r="H155" s="37"/>
      <c r="I155" s="37"/>
      <c r="J155" s="38"/>
      <c r="K155" s="26"/>
      <c r="L155" s="26"/>
    </row>
    <row r="156" spans="1:12" ht="12.75">
      <c r="A156" s="167"/>
      <c r="B156" s="167"/>
      <c r="C156" s="167"/>
      <c r="D156" s="167"/>
      <c r="E156" s="167"/>
      <c r="F156" s="167"/>
      <c r="G156" s="167"/>
      <c r="H156" s="167"/>
      <c r="I156" s="167"/>
      <c r="J156" s="167"/>
      <c r="K156" s="26"/>
      <c r="L156" s="26"/>
    </row>
  </sheetData>
  <sheetProtection/>
  <mergeCells count="30">
    <mergeCell ref="L139:L140"/>
    <mergeCell ref="A156:J156"/>
    <mergeCell ref="L101:L102"/>
    <mergeCell ref="J125:J126"/>
    <mergeCell ref="K125:K126"/>
    <mergeCell ref="L125:L126"/>
    <mergeCell ref="A131:A132"/>
    <mergeCell ref="J131:J132"/>
    <mergeCell ref="K131:K132"/>
    <mergeCell ref="L131:L132"/>
    <mergeCell ref="A139:A140"/>
    <mergeCell ref="A99:K99"/>
    <mergeCell ref="A101:A102"/>
    <mergeCell ref="B101:I101"/>
    <mergeCell ref="J101:J102"/>
    <mergeCell ref="K101:K102"/>
    <mergeCell ref="J139:J140"/>
    <mergeCell ref="K139:K140"/>
    <mergeCell ref="J95:K95"/>
    <mergeCell ref="J96:K96"/>
    <mergeCell ref="A43:A44"/>
    <mergeCell ref="J43:J44"/>
    <mergeCell ref="K43:K44"/>
    <mergeCell ref="A76:J76"/>
    <mergeCell ref="A10:K10"/>
    <mergeCell ref="A12:A13"/>
    <mergeCell ref="B12:I12"/>
    <mergeCell ref="J12:J13"/>
    <mergeCell ref="K12:K13"/>
    <mergeCell ref="J94:K9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zoomScalePageLayoutView="0" workbookViewId="0" topLeftCell="A16">
      <selection activeCell="A38" sqref="A38"/>
    </sheetView>
  </sheetViews>
  <sheetFormatPr defaultColWidth="9.140625" defaultRowHeight="12.75"/>
  <cols>
    <col min="1" max="1" width="4.7109375" style="2" customWidth="1"/>
    <col min="2" max="2" width="43.00390625" style="2" customWidth="1"/>
    <col min="3" max="3" width="8.28125" style="2" customWidth="1"/>
    <col min="4" max="4" width="11.28125" style="2" customWidth="1"/>
    <col min="5" max="5" width="11.140625" style="2" customWidth="1"/>
    <col min="6" max="6" width="11.421875" style="2" customWidth="1"/>
    <col min="7" max="16384" width="9.140625" style="2" customWidth="1"/>
  </cols>
  <sheetData>
    <row r="1" spans="2:6" ht="12.75">
      <c r="B1" s="138" t="s">
        <v>77</v>
      </c>
      <c r="C1" s="138"/>
      <c r="D1" s="138"/>
      <c r="E1" s="138"/>
      <c r="F1" s="138"/>
    </row>
    <row r="2" spans="2:6" ht="12.75">
      <c r="B2" s="138" t="s">
        <v>346</v>
      </c>
      <c r="C2" s="138"/>
      <c r="D2" s="138"/>
      <c r="E2" s="138"/>
      <c r="F2" s="138"/>
    </row>
    <row r="3" spans="2:6" ht="12.75">
      <c r="B3" s="138" t="s">
        <v>460</v>
      </c>
      <c r="C3" s="138"/>
      <c r="D3" s="138"/>
      <c r="E3" s="138"/>
      <c r="F3" s="138"/>
    </row>
    <row r="5" spans="2:6" ht="12.75">
      <c r="B5" s="138" t="s">
        <v>160</v>
      </c>
      <c r="C5" s="138"/>
      <c r="D5" s="138"/>
      <c r="E5" s="138"/>
      <c r="F5" s="138"/>
    </row>
    <row r="6" spans="2:6" ht="12.75">
      <c r="B6" s="138" t="s">
        <v>346</v>
      </c>
      <c r="C6" s="138"/>
      <c r="D6" s="138"/>
      <c r="E6" s="138"/>
      <c r="F6" s="138"/>
    </row>
    <row r="7" spans="2:6" ht="12.75">
      <c r="B7" s="138" t="s">
        <v>365</v>
      </c>
      <c r="C7" s="138"/>
      <c r="D7" s="138"/>
      <c r="E7" s="138"/>
      <c r="F7" s="138"/>
    </row>
    <row r="8" spans="2:6" ht="12.75" hidden="1">
      <c r="B8" s="138"/>
      <c r="C8" s="138"/>
      <c r="D8" s="138"/>
      <c r="E8" s="138"/>
      <c r="F8" s="138"/>
    </row>
    <row r="9" ht="12.75" hidden="1">
      <c r="A9" s="3"/>
    </row>
    <row r="10" spans="1:6" ht="37.5" customHeight="1">
      <c r="A10" s="171" t="s">
        <v>357</v>
      </c>
      <c r="B10" s="171"/>
      <c r="C10" s="171"/>
      <c r="D10" s="171"/>
      <c r="E10" s="171"/>
      <c r="F10" s="171"/>
    </row>
    <row r="11" ht="12.75" hidden="1">
      <c r="A11" s="3"/>
    </row>
    <row r="12" spans="1:6" ht="26.25" customHeight="1">
      <c r="A12" s="139" t="s">
        <v>49</v>
      </c>
      <c r="B12" s="139" t="s">
        <v>50</v>
      </c>
      <c r="C12" s="139" t="s">
        <v>127</v>
      </c>
      <c r="D12" s="139" t="s">
        <v>332</v>
      </c>
      <c r="E12" s="139" t="s">
        <v>306</v>
      </c>
      <c r="F12" s="139" t="s">
        <v>333</v>
      </c>
    </row>
    <row r="13" spans="1:6" ht="14.25" customHeight="1" hidden="1">
      <c r="A13" s="139"/>
      <c r="B13" s="139"/>
      <c r="C13" s="139"/>
      <c r="D13" s="139"/>
      <c r="E13" s="139"/>
      <c r="F13" s="139"/>
    </row>
    <row r="14" spans="1:6" ht="12.75">
      <c r="A14" s="7"/>
      <c r="B14" s="7">
        <v>1</v>
      </c>
      <c r="C14" s="7">
        <v>2</v>
      </c>
      <c r="D14" s="8">
        <v>3</v>
      </c>
      <c r="E14" s="8">
        <v>4</v>
      </c>
      <c r="F14" s="8">
        <v>5</v>
      </c>
    </row>
    <row r="15" spans="1:6" ht="15" customHeight="1">
      <c r="A15" s="7">
        <v>1</v>
      </c>
      <c r="B15" s="17" t="s">
        <v>51</v>
      </c>
      <c r="C15" s="16" t="s">
        <v>111</v>
      </c>
      <c r="D15" s="43">
        <f>D16+D17+D18+D19</f>
        <v>3720112.1900000004</v>
      </c>
      <c r="E15" s="43">
        <f>E16+E17+E18+E19</f>
        <v>3317565</v>
      </c>
      <c r="F15" s="43">
        <f>F16+F17+F18+F19</f>
        <v>3317565</v>
      </c>
    </row>
    <row r="16" spans="1:6" ht="39.75" customHeight="1">
      <c r="A16" s="7">
        <v>2</v>
      </c>
      <c r="B16" s="15" t="s">
        <v>52</v>
      </c>
      <c r="C16" s="16" t="s">
        <v>112</v>
      </c>
      <c r="D16" s="50">
        <v>648174.14</v>
      </c>
      <c r="E16" s="43">
        <v>607555</v>
      </c>
      <c r="F16" s="43">
        <v>607555</v>
      </c>
    </row>
    <row r="17" spans="1:6" ht="50.25" customHeight="1">
      <c r="A17" s="7">
        <v>3</v>
      </c>
      <c r="B17" s="15" t="s">
        <v>53</v>
      </c>
      <c r="C17" s="16" t="s">
        <v>113</v>
      </c>
      <c r="D17" s="50">
        <v>2744357.14</v>
      </c>
      <c r="E17" s="43">
        <v>2437550</v>
      </c>
      <c r="F17" s="43">
        <v>2437550</v>
      </c>
    </row>
    <row r="18" spans="1:6" ht="17.25" customHeight="1">
      <c r="A18" s="7">
        <v>4</v>
      </c>
      <c r="B18" s="15" t="s">
        <v>54</v>
      </c>
      <c r="C18" s="16" t="s">
        <v>114</v>
      </c>
      <c r="D18" s="43">
        <v>3000</v>
      </c>
      <c r="E18" s="43">
        <v>3000</v>
      </c>
      <c r="F18" s="43">
        <v>3000</v>
      </c>
    </row>
    <row r="19" spans="1:6" ht="18" customHeight="1">
      <c r="A19" s="7">
        <v>5</v>
      </c>
      <c r="B19" s="15" t="s">
        <v>68</v>
      </c>
      <c r="C19" s="16" t="s">
        <v>115</v>
      </c>
      <c r="D19" s="44">
        <v>324580.91</v>
      </c>
      <c r="E19" s="43">
        <v>269460</v>
      </c>
      <c r="F19" s="43">
        <v>269460</v>
      </c>
    </row>
    <row r="20" spans="1:6" ht="18" customHeight="1">
      <c r="A20" s="7">
        <v>6</v>
      </c>
      <c r="B20" s="17" t="s">
        <v>55</v>
      </c>
      <c r="C20" s="16" t="s">
        <v>116</v>
      </c>
      <c r="D20" s="43">
        <f>+D21</f>
        <v>78913.72</v>
      </c>
      <c r="E20" s="43">
        <f>E21</f>
        <v>73857</v>
      </c>
      <c r="F20" s="43">
        <f>F21</f>
        <v>77457</v>
      </c>
    </row>
    <row r="21" spans="1:6" ht="15.75" customHeight="1">
      <c r="A21" s="7">
        <v>7</v>
      </c>
      <c r="B21" s="15" t="s">
        <v>56</v>
      </c>
      <c r="C21" s="16" t="s">
        <v>117</v>
      </c>
      <c r="D21" s="43">
        <v>78913.72</v>
      </c>
      <c r="E21" s="43">
        <v>73857</v>
      </c>
      <c r="F21" s="43">
        <v>77457</v>
      </c>
    </row>
    <row r="22" spans="1:6" ht="24.75" customHeight="1">
      <c r="A22" s="7">
        <v>8</v>
      </c>
      <c r="B22" s="19" t="s">
        <v>129</v>
      </c>
      <c r="C22" s="16" t="s">
        <v>128</v>
      </c>
      <c r="D22" s="43">
        <f>D23+D24</f>
        <v>92884.31</v>
      </c>
      <c r="E22" s="43">
        <f>E24</f>
        <v>89000</v>
      </c>
      <c r="F22" s="43">
        <f>F24</f>
        <v>89000</v>
      </c>
    </row>
    <row r="23" spans="1:6" ht="14.25" customHeight="1">
      <c r="A23" s="7">
        <v>9</v>
      </c>
      <c r="B23" s="109" t="s">
        <v>404</v>
      </c>
      <c r="C23" s="16" t="s">
        <v>403</v>
      </c>
      <c r="D23" s="43">
        <v>20709</v>
      </c>
      <c r="E23" s="43">
        <v>0</v>
      </c>
      <c r="F23" s="43">
        <v>0</v>
      </c>
    </row>
    <row r="24" spans="1:6" ht="27" customHeight="1">
      <c r="A24" s="7">
        <v>10</v>
      </c>
      <c r="B24" s="19" t="s">
        <v>131</v>
      </c>
      <c r="C24" s="16" t="s">
        <v>130</v>
      </c>
      <c r="D24" s="43">
        <v>72175.31</v>
      </c>
      <c r="E24" s="43">
        <v>89000</v>
      </c>
      <c r="F24" s="43">
        <v>89000</v>
      </c>
    </row>
    <row r="25" spans="1:6" ht="14.25" customHeight="1">
      <c r="A25" s="7">
        <v>11</v>
      </c>
      <c r="B25" s="19" t="s">
        <v>132</v>
      </c>
      <c r="C25" s="16" t="s">
        <v>133</v>
      </c>
      <c r="D25" s="7" t="str">
        <f>D26</f>
        <v>1281960,00</v>
      </c>
      <c r="E25" s="43">
        <f>E26</f>
        <v>129400</v>
      </c>
      <c r="F25" s="43">
        <f>F26</f>
        <v>129400</v>
      </c>
    </row>
    <row r="26" spans="1:6" ht="12.75" customHeight="1">
      <c r="A26" s="7">
        <v>12</v>
      </c>
      <c r="B26" s="19" t="s">
        <v>154</v>
      </c>
      <c r="C26" s="16" t="s">
        <v>159</v>
      </c>
      <c r="D26" s="16" t="s">
        <v>463</v>
      </c>
      <c r="E26" s="43">
        <v>129400</v>
      </c>
      <c r="F26" s="43">
        <v>129400</v>
      </c>
    </row>
    <row r="27" spans="1:6" ht="15.75" customHeight="1">
      <c r="A27" s="7">
        <v>13</v>
      </c>
      <c r="B27" s="17" t="s">
        <v>57</v>
      </c>
      <c r="C27" s="16" t="s">
        <v>118</v>
      </c>
      <c r="D27" s="43">
        <f>D28+D29</f>
        <v>1990045.66</v>
      </c>
      <c r="E27" s="43">
        <f>E28+E29</f>
        <v>981213</v>
      </c>
      <c r="F27" s="43">
        <f>F28+F29</f>
        <v>782607</v>
      </c>
    </row>
    <row r="28" spans="1:6" ht="15" customHeight="1">
      <c r="A28" s="7">
        <v>14</v>
      </c>
      <c r="B28" s="17" t="s">
        <v>155</v>
      </c>
      <c r="C28" s="16" t="s">
        <v>158</v>
      </c>
      <c r="D28" s="43">
        <v>116596</v>
      </c>
      <c r="E28" s="43">
        <v>116596</v>
      </c>
      <c r="F28" s="43">
        <v>116596</v>
      </c>
    </row>
    <row r="29" spans="1:6" ht="17.25" customHeight="1">
      <c r="A29" s="7">
        <v>15</v>
      </c>
      <c r="B29" s="15" t="s">
        <v>58</v>
      </c>
      <c r="C29" s="16" t="s">
        <v>119</v>
      </c>
      <c r="D29" s="43">
        <v>1873449.66</v>
      </c>
      <c r="E29" s="43">
        <v>864617</v>
      </c>
      <c r="F29" s="43">
        <v>666011</v>
      </c>
    </row>
    <row r="30" spans="1:6" ht="17.25" customHeight="1">
      <c r="A30" s="7">
        <v>16</v>
      </c>
      <c r="B30" s="15" t="s">
        <v>283</v>
      </c>
      <c r="C30" s="16" t="s">
        <v>285</v>
      </c>
      <c r="D30" s="43">
        <f>D31</f>
        <v>2911557</v>
      </c>
      <c r="E30" s="43">
        <f>E31</f>
        <v>2911557</v>
      </c>
      <c r="F30" s="43">
        <f>F31</f>
        <v>2911557</v>
      </c>
    </row>
    <row r="31" spans="1:6" ht="17.25" customHeight="1">
      <c r="A31" s="7">
        <v>17</v>
      </c>
      <c r="B31" s="15" t="s">
        <v>284</v>
      </c>
      <c r="C31" s="16" t="s">
        <v>286</v>
      </c>
      <c r="D31" s="43">
        <v>2911557</v>
      </c>
      <c r="E31" s="43">
        <v>2911557</v>
      </c>
      <c r="F31" s="43">
        <v>2911557</v>
      </c>
    </row>
    <row r="32" spans="1:6" ht="12.75" customHeight="1">
      <c r="A32" s="7">
        <v>18</v>
      </c>
      <c r="B32" s="18" t="s">
        <v>341</v>
      </c>
      <c r="C32" s="16" t="s">
        <v>340</v>
      </c>
      <c r="D32" s="43">
        <f>D33</f>
        <v>61322.58</v>
      </c>
      <c r="E32" s="43">
        <f>E33</f>
        <v>24000</v>
      </c>
      <c r="F32" s="43">
        <f>F33</f>
        <v>24000</v>
      </c>
    </row>
    <row r="33" spans="1:6" ht="13.5" customHeight="1">
      <c r="A33" s="7">
        <v>19</v>
      </c>
      <c r="B33" s="18" t="s">
        <v>342</v>
      </c>
      <c r="C33" s="16" t="s">
        <v>343</v>
      </c>
      <c r="D33" s="43">
        <v>61322.58</v>
      </c>
      <c r="E33" s="43">
        <v>24000</v>
      </c>
      <c r="F33" s="43">
        <v>24000</v>
      </c>
    </row>
    <row r="34" spans="1:6" ht="39" customHeight="1">
      <c r="A34" s="7">
        <v>20</v>
      </c>
      <c r="B34" s="17" t="s">
        <v>290</v>
      </c>
      <c r="C34" s="16" t="s">
        <v>242</v>
      </c>
      <c r="D34" s="43">
        <f>D35</f>
        <v>72800.5</v>
      </c>
      <c r="E34" s="43">
        <f>E35</f>
        <v>212046</v>
      </c>
      <c r="F34" s="43">
        <f>F35</f>
        <v>212046</v>
      </c>
    </row>
    <row r="35" spans="1:6" ht="26.25" customHeight="1">
      <c r="A35" s="7">
        <v>21</v>
      </c>
      <c r="B35" s="15" t="s">
        <v>291</v>
      </c>
      <c r="C35" s="7">
        <v>1403</v>
      </c>
      <c r="D35" s="43">
        <v>72800.5</v>
      </c>
      <c r="E35" s="43">
        <v>212046</v>
      </c>
      <c r="F35" s="43">
        <v>212046</v>
      </c>
    </row>
    <row r="36" spans="1:6" ht="12.75">
      <c r="A36" s="7">
        <v>22</v>
      </c>
      <c r="B36" s="15" t="s">
        <v>120</v>
      </c>
      <c r="C36" s="7"/>
      <c r="D36" s="7"/>
      <c r="E36" s="43">
        <v>198427</v>
      </c>
      <c r="F36" s="43">
        <v>397033</v>
      </c>
    </row>
    <row r="37" spans="1:6" ht="12.75">
      <c r="A37" s="170" t="s">
        <v>134</v>
      </c>
      <c r="B37" s="170"/>
      <c r="C37" s="12"/>
      <c r="D37" s="49">
        <f>D15+D21+D22+D25+D27+D30+D32+D34</f>
        <v>10209595.96</v>
      </c>
      <c r="E37" s="49">
        <f>E36+E34+E32+E30+E27+E25+E22+E20+E15</f>
        <v>7937065</v>
      </c>
      <c r="F37" s="49">
        <f>F36+F34+F32+F30+F27+F25+F22+F20+F15</f>
        <v>7940665</v>
      </c>
    </row>
  </sheetData>
  <sheetProtection/>
  <mergeCells count="15">
    <mergeCell ref="B5:F5"/>
    <mergeCell ref="B6:F6"/>
    <mergeCell ref="B7:F7"/>
    <mergeCell ref="B8:F8"/>
    <mergeCell ref="B1:F1"/>
    <mergeCell ref="B2:F2"/>
    <mergeCell ref="B3:F3"/>
    <mergeCell ref="A37:B37"/>
    <mergeCell ref="A12:A13"/>
    <mergeCell ref="B12:B13"/>
    <mergeCell ref="A10:F10"/>
    <mergeCell ref="D12:D13"/>
    <mergeCell ref="E12:E13"/>
    <mergeCell ref="F12:F13"/>
    <mergeCell ref="C12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8"/>
  <sheetViews>
    <sheetView zoomScale="115" zoomScaleNormal="115" zoomScalePageLayoutView="0" workbookViewId="0" topLeftCell="A1">
      <selection activeCell="M163" sqref="M163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5.57421875" style="0" customWidth="1"/>
    <col min="4" max="4" width="0.2890625" style="0" customWidth="1"/>
    <col min="5" max="5" width="9.57421875" style="0" bestFit="1" customWidth="1"/>
    <col min="6" max="6" width="4.8515625" style="0" customWidth="1"/>
    <col min="7" max="7" width="35.421875" style="0" customWidth="1"/>
    <col min="8" max="8" width="15.28125" style="0" customWidth="1"/>
  </cols>
  <sheetData>
    <row r="1" spans="1:9" ht="12.75">
      <c r="A1" s="2"/>
      <c r="B1" s="2"/>
      <c r="C1" s="138" t="s">
        <v>387</v>
      </c>
      <c r="D1" s="138"/>
      <c r="E1" s="138"/>
      <c r="F1" s="138"/>
      <c r="G1" s="138"/>
      <c r="H1" s="138"/>
      <c r="I1" s="2"/>
    </row>
    <row r="2" spans="1:9" ht="12.75">
      <c r="A2" s="2"/>
      <c r="B2" s="2"/>
      <c r="C2" s="4"/>
      <c r="D2" s="138" t="s">
        <v>356</v>
      </c>
      <c r="E2" s="138"/>
      <c r="F2" s="138"/>
      <c r="G2" s="138"/>
      <c r="H2" s="138"/>
      <c r="I2" s="2"/>
    </row>
    <row r="3" spans="1:9" ht="12.75">
      <c r="A3" s="2"/>
      <c r="B3" s="2"/>
      <c r="C3" s="4"/>
      <c r="D3" s="138" t="s">
        <v>461</v>
      </c>
      <c r="E3" s="138"/>
      <c r="F3" s="138"/>
      <c r="G3" s="138"/>
      <c r="H3" s="138"/>
      <c r="I3" s="2"/>
    </row>
    <row r="5" spans="1:9" ht="12.75">
      <c r="A5" s="2"/>
      <c r="B5" s="2"/>
      <c r="C5" s="138" t="s">
        <v>161</v>
      </c>
      <c r="D5" s="138"/>
      <c r="E5" s="138"/>
      <c r="F5" s="138"/>
      <c r="G5" s="138"/>
      <c r="H5" s="138"/>
      <c r="I5" s="2"/>
    </row>
    <row r="6" spans="1:9" ht="12.75">
      <c r="A6" s="2"/>
      <c r="B6" s="2"/>
      <c r="C6" s="4"/>
      <c r="D6" s="138" t="s">
        <v>356</v>
      </c>
      <c r="E6" s="138"/>
      <c r="F6" s="138"/>
      <c r="G6" s="138"/>
      <c r="H6" s="138"/>
      <c r="I6" s="2"/>
    </row>
    <row r="7" spans="1:9" ht="12.75">
      <c r="A7" s="2"/>
      <c r="B7" s="2"/>
      <c r="C7" s="4"/>
      <c r="D7" s="138" t="s">
        <v>366</v>
      </c>
      <c r="E7" s="138"/>
      <c r="F7" s="138"/>
      <c r="G7" s="138"/>
      <c r="H7" s="138"/>
      <c r="I7" s="2"/>
    </row>
    <row r="8" spans="1:9" ht="27" customHeight="1">
      <c r="A8" s="91"/>
      <c r="B8" s="91"/>
      <c r="C8" s="91"/>
      <c r="D8" s="175" t="s">
        <v>334</v>
      </c>
      <c r="E8" s="175"/>
      <c r="F8" s="175"/>
      <c r="G8" s="175"/>
      <c r="H8" s="175"/>
      <c r="I8" s="2"/>
    </row>
    <row r="9" spans="1:9" ht="37.5" customHeight="1">
      <c r="A9" s="88" t="s">
        <v>49</v>
      </c>
      <c r="B9" s="92" t="s">
        <v>146</v>
      </c>
      <c r="C9" s="180" t="s">
        <v>288</v>
      </c>
      <c r="D9" s="173"/>
      <c r="E9" s="88" t="s">
        <v>147</v>
      </c>
      <c r="F9" s="88" t="s">
        <v>148</v>
      </c>
      <c r="G9" s="89" t="s">
        <v>149</v>
      </c>
      <c r="H9" s="88" t="s">
        <v>294</v>
      </c>
      <c r="I9" s="2"/>
    </row>
    <row r="10" spans="1:9" ht="12.75">
      <c r="A10" s="76"/>
      <c r="B10" s="81">
        <v>1</v>
      </c>
      <c r="C10" s="180">
        <v>2</v>
      </c>
      <c r="D10" s="173"/>
      <c r="E10" s="93">
        <v>3</v>
      </c>
      <c r="F10" s="88">
        <v>4</v>
      </c>
      <c r="G10" s="88">
        <v>5</v>
      </c>
      <c r="H10" s="76">
        <v>6</v>
      </c>
      <c r="I10" s="2"/>
    </row>
    <row r="11" spans="1:9" ht="24.75" customHeight="1">
      <c r="A11" s="76">
        <v>1</v>
      </c>
      <c r="B11" s="76">
        <v>831</v>
      </c>
      <c r="C11" s="176" t="s">
        <v>289</v>
      </c>
      <c r="D11" s="177"/>
      <c r="E11" s="177"/>
      <c r="F11" s="177"/>
      <c r="G11" s="173"/>
      <c r="H11" s="78">
        <f>H12+H78+H87+H102+H125+H144+H151+H158</f>
        <v>10209595.96</v>
      </c>
      <c r="I11" s="2"/>
    </row>
    <row r="12" spans="1:9" ht="12.75">
      <c r="A12" s="76">
        <v>2</v>
      </c>
      <c r="B12" s="76">
        <v>831</v>
      </c>
      <c r="C12" s="79" t="s">
        <v>61</v>
      </c>
      <c r="D12" s="178" t="s">
        <v>51</v>
      </c>
      <c r="E12" s="179"/>
      <c r="F12" s="179"/>
      <c r="G12" s="179"/>
      <c r="H12" s="80">
        <f>H13+H25+H45+H51</f>
        <v>3720112.1900000004</v>
      </c>
      <c r="I12" s="2"/>
    </row>
    <row r="13" spans="1:13" ht="32.25" customHeight="1">
      <c r="A13" s="76">
        <v>3</v>
      </c>
      <c r="B13" s="81">
        <v>831</v>
      </c>
      <c r="C13" s="181" t="s">
        <v>112</v>
      </c>
      <c r="D13" s="173"/>
      <c r="E13" s="83"/>
      <c r="F13" s="84"/>
      <c r="G13" s="85" t="s">
        <v>150</v>
      </c>
      <c r="H13" s="45">
        <f>H14</f>
        <v>648174.14</v>
      </c>
      <c r="I13" s="2"/>
      <c r="K13" s="2"/>
      <c r="M13" s="2"/>
    </row>
    <row r="14" spans="1:9" ht="33" customHeight="1">
      <c r="A14" s="76">
        <v>4</v>
      </c>
      <c r="B14" s="81">
        <v>831</v>
      </c>
      <c r="C14" s="172" t="s">
        <v>112</v>
      </c>
      <c r="D14" s="173"/>
      <c r="E14" s="87">
        <v>9100000000</v>
      </c>
      <c r="F14" s="88"/>
      <c r="G14" s="89" t="s">
        <v>183</v>
      </c>
      <c r="H14" s="44">
        <f>H15</f>
        <v>648174.14</v>
      </c>
      <c r="I14" s="2"/>
    </row>
    <row r="15" spans="1:9" ht="12.75" customHeight="1">
      <c r="A15" s="76">
        <v>5</v>
      </c>
      <c r="B15" s="76">
        <v>831</v>
      </c>
      <c r="C15" s="172" t="s">
        <v>112</v>
      </c>
      <c r="D15" s="173"/>
      <c r="E15" s="90">
        <v>9110000000</v>
      </c>
      <c r="F15" s="88"/>
      <c r="G15" s="89" t="s">
        <v>256</v>
      </c>
      <c r="H15" s="44">
        <f>H16+H19+H22</f>
        <v>648174.14</v>
      </c>
      <c r="I15" s="2"/>
    </row>
    <row r="16" spans="1:9" ht="57" customHeight="1">
      <c r="A16" s="76">
        <v>6</v>
      </c>
      <c r="B16" s="76">
        <v>831</v>
      </c>
      <c r="C16" s="172" t="s">
        <v>112</v>
      </c>
      <c r="D16" s="173"/>
      <c r="E16" s="90">
        <v>9110010400</v>
      </c>
      <c r="F16" s="88"/>
      <c r="G16" s="121" t="s">
        <v>452</v>
      </c>
      <c r="H16" s="44">
        <f>H17</f>
        <v>40514</v>
      </c>
      <c r="I16" s="2"/>
    </row>
    <row r="17" spans="1:9" ht="55.5" customHeight="1">
      <c r="A17" s="76">
        <v>7</v>
      </c>
      <c r="B17" s="76">
        <v>831</v>
      </c>
      <c r="C17" s="172" t="s">
        <v>112</v>
      </c>
      <c r="D17" s="173"/>
      <c r="E17" s="90">
        <v>9110010400</v>
      </c>
      <c r="F17" s="88">
        <v>100</v>
      </c>
      <c r="G17" s="89" t="s">
        <v>186</v>
      </c>
      <c r="H17" s="44">
        <f>H18</f>
        <v>40514</v>
      </c>
      <c r="I17" s="2"/>
    </row>
    <row r="18" spans="1:9" ht="23.25" customHeight="1">
      <c r="A18" s="76">
        <v>8</v>
      </c>
      <c r="B18" s="76">
        <v>831</v>
      </c>
      <c r="C18" s="172" t="s">
        <v>112</v>
      </c>
      <c r="D18" s="173"/>
      <c r="E18" s="90">
        <v>9110010400</v>
      </c>
      <c r="F18" s="88">
        <v>120</v>
      </c>
      <c r="G18" s="89" t="s">
        <v>187</v>
      </c>
      <c r="H18" s="44">
        <v>40514</v>
      </c>
      <c r="I18" s="2"/>
    </row>
    <row r="19" spans="1:9" ht="54.75" customHeight="1">
      <c r="A19" s="76">
        <v>9</v>
      </c>
      <c r="B19" s="81">
        <v>831</v>
      </c>
      <c r="C19" s="172" t="s">
        <v>112</v>
      </c>
      <c r="D19" s="173"/>
      <c r="E19" s="90">
        <v>9110010470</v>
      </c>
      <c r="F19" s="88"/>
      <c r="G19" s="110" t="s">
        <v>402</v>
      </c>
      <c r="H19" s="44">
        <f>H20</f>
        <v>23436</v>
      </c>
      <c r="I19" s="2"/>
    </row>
    <row r="20" spans="1:9" ht="55.5" customHeight="1">
      <c r="A20" s="76">
        <v>10</v>
      </c>
      <c r="B20" s="81">
        <v>831</v>
      </c>
      <c r="C20" s="172" t="s">
        <v>112</v>
      </c>
      <c r="D20" s="173"/>
      <c r="E20" s="90">
        <v>9110010470</v>
      </c>
      <c r="F20" s="88">
        <v>100</v>
      </c>
      <c r="G20" s="89" t="s">
        <v>186</v>
      </c>
      <c r="H20" s="44">
        <f>H21</f>
        <v>23436</v>
      </c>
      <c r="I20" s="2"/>
    </row>
    <row r="21" spans="1:9" ht="22.5" customHeight="1">
      <c r="A21" s="76">
        <v>11</v>
      </c>
      <c r="B21" s="81">
        <v>831</v>
      </c>
      <c r="C21" s="172" t="s">
        <v>112</v>
      </c>
      <c r="D21" s="173"/>
      <c r="E21" s="90">
        <v>9110010470</v>
      </c>
      <c r="F21" s="88">
        <v>120</v>
      </c>
      <c r="G21" s="89" t="s">
        <v>187</v>
      </c>
      <c r="H21" s="44">
        <v>23436</v>
      </c>
      <c r="I21" s="2"/>
    </row>
    <row r="22" spans="1:9" ht="57" customHeight="1">
      <c r="A22" s="76">
        <v>12</v>
      </c>
      <c r="B22" s="76">
        <v>831</v>
      </c>
      <c r="C22" s="172" t="s">
        <v>112</v>
      </c>
      <c r="D22" s="173"/>
      <c r="E22" s="90">
        <v>9110080210</v>
      </c>
      <c r="F22" s="88"/>
      <c r="G22" s="89" t="s">
        <v>185</v>
      </c>
      <c r="H22" s="44">
        <f>H23</f>
        <v>584224.14</v>
      </c>
      <c r="I22" s="2"/>
    </row>
    <row r="23" spans="1:9" ht="56.25" customHeight="1">
      <c r="A23" s="76">
        <v>13</v>
      </c>
      <c r="B23" s="76">
        <v>831</v>
      </c>
      <c r="C23" s="172" t="s">
        <v>112</v>
      </c>
      <c r="D23" s="173"/>
      <c r="E23" s="90">
        <v>9110080210</v>
      </c>
      <c r="F23" s="88">
        <v>100</v>
      </c>
      <c r="G23" s="89" t="s">
        <v>186</v>
      </c>
      <c r="H23" s="44">
        <f>H24</f>
        <v>584224.14</v>
      </c>
      <c r="I23" s="2"/>
    </row>
    <row r="24" spans="1:9" ht="23.25" customHeight="1">
      <c r="A24" s="76">
        <v>14</v>
      </c>
      <c r="B24" s="76">
        <v>831</v>
      </c>
      <c r="C24" s="172" t="s">
        <v>112</v>
      </c>
      <c r="D24" s="173"/>
      <c r="E24" s="90">
        <v>9110080210</v>
      </c>
      <c r="F24" s="88">
        <v>120</v>
      </c>
      <c r="G24" s="89" t="s">
        <v>187</v>
      </c>
      <c r="H24" s="44">
        <v>584224.14</v>
      </c>
      <c r="I24" s="2"/>
    </row>
    <row r="25" spans="1:9" ht="33.75" customHeight="1">
      <c r="A25" s="94">
        <v>15</v>
      </c>
      <c r="B25" s="76">
        <v>831</v>
      </c>
      <c r="C25" s="181" t="s">
        <v>113</v>
      </c>
      <c r="D25" s="173"/>
      <c r="E25" s="95"/>
      <c r="F25" s="84"/>
      <c r="G25" s="85" t="s">
        <v>151</v>
      </c>
      <c r="H25" s="45">
        <f>H26</f>
        <v>2744357.14</v>
      </c>
      <c r="I25" s="2"/>
    </row>
    <row r="26" spans="1:9" ht="21" customHeight="1">
      <c r="A26" s="76">
        <v>16</v>
      </c>
      <c r="B26" s="76">
        <v>831</v>
      </c>
      <c r="C26" s="172" t="s">
        <v>113</v>
      </c>
      <c r="D26" s="173"/>
      <c r="E26" s="90">
        <v>8100000000</v>
      </c>
      <c r="F26" s="88"/>
      <c r="G26" s="89" t="s">
        <v>188</v>
      </c>
      <c r="H26" s="44">
        <f>H27</f>
        <v>2744357.14</v>
      </c>
      <c r="I26" s="2"/>
    </row>
    <row r="27" spans="1:9" ht="19.5" customHeight="1">
      <c r="A27" s="76">
        <v>17</v>
      </c>
      <c r="B27" s="76">
        <v>831</v>
      </c>
      <c r="C27" s="172" t="s">
        <v>113</v>
      </c>
      <c r="D27" s="173"/>
      <c r="E27" s="90">
        <v>8110000000</v>
      </c>
      <c r="F27" s="88"/>
      <c r="G27" s="89" t="s">
        <v>189</v>
      </c>
      <c r="H27" s="44">
        <f>H28+H31+H35+H38+H41+H43</f>
        <v>2744357.14</v>
      </c>
      <c r="I27" s="2"/>
    </row>
    <row r="28" spans="1:9" ht="67.5" customHeight="1">
      <c r="A28" s="76">
        <v>18</v>
      </c>
      <c r="B28" s="76">
        <v>831</v>
      </c>
      <c r="C28" s="172" t="s">
        <v>113</v>
      </c>
      <c r="D28" s="173"/>
      <c r="E28" s="90">
        <v>8110010210</v>
      </c>
      <c r="F28" s="88"/>
      <c r="G28" s="103" t="s">
        <v>462</v>
      </c>
      <c r="H28" s="44">
        <f>H29</f>
        <v>140782</v>
      </c>
      <c r="I28" s="2"/>
    </row>
    <row r="29" spans="1:9" ht="56.25" customHeight="1">
      <c r="A29" s="76">
        <v>19</v>
      </c>
      <c r="B29" s="76">
        <v>831</v>
      </c>
      <c r="C29" s="172" t="s">
        <v>113</v>
      </c>
      <c r="D29" s="173"/>
      <c r="E29" s="90">
        <v>8110010210</v>
      </c>
      <c r="F29" s="88">
        <v>100</v>
      </c>
      <c r="G29" s="89" t="s">
        <v>186</v>
      </c>
      <c r="H29" s="44">
        <f>H30</f>
        <v>140782</v>
      </c>
      <c r="I29" s="2"/>
    </row>
    <row r="30" spans="1:9" ht="22.5" customHeight="1">
      <c r="A30" s="76">
        <v>20</v>
      </c>
      <c r="B30" s="76">
        <v>831</v>
      </c>
      <c r="C30" s="172" t="s">
        <v>113</v>
      </c>
      <c r="D30" s="173"/>
      <c r="E30" s="90">
        <v>8110010210</v>
      </c>
      <c r="F30" s="88">
        <v>120</v>
      </c>
      <c r="G30" s="89" t="s">
        <v>191</v>
      </c>
      <c r="H30" s="44">
        <v>140782</v>
      </c>
      <c r="I30" s="2"/>
    </row>
    <row r="31" spans="1:9" ht="55.5" customHeight="1">
      <c r="A31" s="76">
        <v>21</v>
      </c>
      <c r="B31" s="76">
        <v>831</v>
      </c>
      <c r="C31" s="172" t="s">
        <v>113</v>
      </c>
      <c r="D31" s="173"/>
      <c r="E31" s="90">
        <v>8110010400</v>
      </c>
      <c r="F31" s="88"/>
      <c r="G31" s="121" t="s">
        <v>452</v>
      </c>
      <c r="H31" s="44">
        <f>H32</f>
        <v>82926</v>
      </c>
      <c r="I31" s="2"/>
    </row>
    <row r="32" spans="1:9" ht="44.25" customHeight="1">
      <c r="A32" s="76">
        <v>22</v>
      </c>
      <c r="B32" s="76">
        <v>831</v>
      </c>
      <c r="C32" s="172" t="s">
        <v>113</v>
      </c>
      <c r="D32" s="173"/>
      <c r="E32" s="90">
        <v>8110010400</v>
      </c>
      <c r="F32" s="88">
        <v>100</v>
      </c>
      <c r="G32" s="89" t="s">
        <v>186</v>
      </c>
      <c r="H32" s="44">
        <f>H33</f>
        <v>82926</v>
      </c>
      <c r="I32" s="2"/>
    </row>
    <row r="33" spans="1:9" ht="21.75" customHeight="1">
      <c r="A33" s="76">
        <v>23</v>
      </c>
      <c r="B33" s="76">
        <v>831</v>
      </c>
      <c r="C33" s="172" t="s">
        <v>113</v>
      </c>
      <c r="D33" s="173"/>
      <c r="E33" s="90">
        <v>8110010400</v>
      </c>
      <c r="F33" s="88">
        <v>120</v>
      </c>
      <c r="G33" s="89" t="s">
        <v>191</v>
      </c>
      <c r="H33" s="44">
        <v>82926</v>
      </c>
      <c r="I33" s="2"/>
    </row>
    <row r="34" spans="1:9" ht="56.25" customHeight="1">
      <c r="A34" s="76">
        <v>24</v>
      </c>
      <c r="B34" s="76">
        <v>831</v>
      </c>
      <c r="C34" s="172" t="s">
        <v>113</v>
      </c>
      <c r="D34" s="173"/>
      <c r="E34" s="90">
        <v>8110010470</v>
      </c>
      <c r="F34" s="88"/>
      <c r="G34" s="110" t="s">
        <v>402</v>
      </c>
      <c r="H34" s="44">
        <f>H35</f>
        <v>51434</v>
      </c>
      <c r="I34" s="2"/>
    </row>
    <row r="35" spans="1:9" ht="54" customHeight="1">
      <c r="A35" s="76">
        <v>25</v>
      </c>
      <c r="B35" s="76">
        <v>831</v>
      </c>
      <c r="C35" s="172" t="s">
        <v>113</v>
      </c>
      <c r="D35" s="173"/>
      <c r="E35" s="90">
        <v>8110010470</v>
      </c>
      <c r="F35" s="88">
        <v>100</v>
      </c>
      <c r="G35" s="89" t="s">
        <v>186</v>
      </c>
      <c r="H35" s="44">
        <f>H36</f>
        <v>51434</v>
      </c>
      <c r="I35" s="2"/>
    </row>
    <row r="36" spans="1:9" ht="24.75" customHeight="1">
      <c r="A36" s="76">
        <v>26</v>
      </c>
      <c r="B36" s="76">
        <v>831</v>
      </c>
      <c r="C36" s="172" t="s">
        <v>113</v>
      </c>
      <c r="D36" s="173"/>
      <c r="E36" s="90">
        <v>8110010470</v>
      </c>
      <c r="F36" s="88">
        <v>120</v>
      </c>
      <c r="G36" s="89" t="s">
        <v>191</v>
      </c>
      <c r="H36" s="44">
        <v>51434</v>
      </c>
      <c r="I36" s="2"/>
    </row>
    <row r="37" spans="1:9" ht="46.5" customHeight="1">
      <c r="A37" s="76">
        <v>27</v>
      </c>
      <c r="B37" s="76">
        <v>831</v>
      </c>
      <c r="C37" s="172" t="s">
        <v>113</v>
      </c>
      <c r="D37" s="173"/>
      <c r="E37" s="90">
        <v>8110080210</v>
      </c>
      <c r="F37" s="88"/>
      <c r="G37" s="89" t="s">
        <v>190</v>
      </c>
      <c r="H37" s="44">
        <f>H38+H41+H43</f>
        <v>2469215.1399999997</v>
      </c>
      <c r="I37" s="2"/>
    </row>
    <row r="38" spans="1:9" ht="30" customHeight="1">
      <c r="A38" s="182">
        <v>28</v>
      </c>
      <c r="B38" s="183">
        <v>831</v>
      </c>
      <c r="C38" s="185" t="s">
        <v>113</v>
      </c>
      <c r="D38" s="186"/>
      <c r="E38" s="189">
        <v>8110080210</v>
      </c>
      <c r="F38" s="191">
        <v>100</v>
      </c>
      <c r="G38" s="192" t="s">
        <v>186</v>
      </c>
      <c r="H38" s="190">
        <f>H40</f>
        <v>1827344.53</v>
      </c>
      <c r="I38" s="2"/>
    </row>
    <row r="39" spans="1:9" ht="25.5" customHeight="1">
      <c r="A39" s="182"/>
      <c r="B39" s="184"/>
      <c r="C39" s="187"/>
      <c r="D39" s="188"/>
      <c r="E39" s="189"/>
      <c r="F39" s="191"/>
      <c r="G39" s="192"/>
      <c r="H39" s="190"/>
      <c r="I39" s="2"/>
    </row>
    <row r="40" spans="1:9" ht="23.25" customHeight="1">
      <c r="A40" s="76">
        <v>29</v>
      </c>
      <c r="B40" s="96">
        <v>831</v>
      </c>
      <c r="C40" s="172" t="s">
        <v>113</v>
      </c>
      <c r="D40" s="173"/>
      <c r="E40" s="90">
        <v>8110080210</v>
      </c>
      <c r="F40" s="88">
        <v>120</v>
      </c>
      <c r="G40" s="89" t="s">
        <v>191</v>
      </c>
      <c r="H40" s="44">
        <v>1827344.53</v>
      </c>
      <c r="I40" s="2"/>
    </row>
    <row r="41" spans="1:9" ht="25.5" customHeight="1">
      <c r="A41" s="76">
        <v>30</v>
      </c>
      <c r="B41" s="96">
        <v>831</v>
      </c>
      <c r="C41" s="172" t="s">
        <v>113</v>
      </c>
      <c r="D41" s="173"/>
      <c r="E41" s="90">
        <v>8110080210</v>
      </c>
      <c r="F41" s="88">
        <v>200</v>
      </c>
      <c r="G41" s="89" t="s">
        <v>192</v>
      </c>
      <c r="H41" s="44">
        <f>H42</f>
        <v>637542.81</v>
      </c>
      <c r="I41" s="2"/>
    </row>
    <row r="42" spans="1:9" ht="25.5" customHeight="1">
      <c r="A42" s="76">
        <v>31</v>
      </c>
      <c r="B42" s="96">
        <v>831</v>
      </c>
      <c r="C42" s="172" t="s">
        <v>113</v>
      </c>
      <c r="D42" s="173"/>
      <c r="E42" s="90">
        <v>8110080210</v>
      </c>
      <c r="F42" s="88">
        <v>240</v>
      </c>
      <c r="G42" s="89" t="s">
        <v>193</v>
      </c>
      <c r="H42" s="44">
        <v>637542.81</v>
      </c>
      <c r="I42" s="2"/>
    </row>
    <row r="43" spans="1:9" ht="18" customHeight="1">
      <c r="A43" s="76">
        <v>32</v>
      </c>
      <c r="B43" s="96">
        <v>831</v>
      </c>
      <c r="C43" s="172" t="s">
        <v>113</v>
      </c>
      <c r="D43" s="173"/>
      <c r="E43" s="90">
        <v>8110080210</v>
      </c>
      <c r="F43" s="88">
        <v>800</v>
      </c>
      <c r="G43" s="89" t="s">
        <v>194</v>
      </c>
      <c r="H43" s="44">
        <f>H44</f>
        <v>4327.8</v>
      </c>
      <c r="I43" s="2"/>
    </row>
    <row r="44" spans="1:9" ht="13.5" customHeight="1">
      <c r="A44" s="76">
        <v>33</v>
      </c>
      <c r="B44" s="96">
        <v>831</v>
      </c>
      <c r="C44" s="172" t="s">
        <v>113</v>
      </c>
      <c r="D44" s="173"/>
      <c r="E44" s="90">
        <v>8110080210</v>
      </c>
      <c r="F44" s="88">
        <v>850</v>
      </c>
      <c r="G44" s="89" t="s">
        <v>195</v>
      </c>
      <c r="H44" s="44">
        <v>4327.8</v>
      </c>
      <c r="I44" s="2"/>
    </row>
    <row r="45" spans="1:9" ht="16.5" customHeight="1">
      <c r="A45" s="76">
        <v>34</v>
      </c>
      <c r="B45" s="76">
        <v>831</v>
      </c>
      <c r="C45" s="181" t="s">
        <v>114</v>
      </c>
      <c r="D45" s="173"/>
      <c r="E45" s="95"/>
      <c r="F45" s="84"/>
      <c r="G45" s="85" t="s">
        <v>54</v>
      </c>
      <c r="H45" s="45">
        <f>H46</f>
        <v>3000</v>
      </c>
      <c r="I45" s="2"/>
    </row>
    <row r="46" spans="1:9" ht="21" customHeight="1">
      <c r="A46" s="76">
        <v>35</v>
      </c>
      <c r="B46" s="76">
        <v>831</v>
      </c>
      <c r="C46" s="172" t="s">
        <v>114</v>
      </c>
      <c r="D46" s="173"/>
      <c r="E46" s="90">
        <v>8100000000</v>
      </c>
      <c r="F46" s="88"/>
      <c r="G46" s="89" t="s">
        <v>188</v>
      </c>
      <c r="H46" s="44">
        <f>H47</f>
        <v>3000</v>
      </c>
      <c r="I46" s="2"/>
    </row>
    <row r="47" spans="1:9" ht="23.25" customHeight="1">
      <c r="A47" s="76">
        <v>36</v>
      </c>
      <c r="B47" s="76">
        <v>831</v>
      </c>
      <c r="C47" s="172" t="s">
        <v>114</v>
      </c>
      <c r="D47" s="173"/>
      <c r="E47" s="90">
        <v>8110000000</v>
      </c>
      <c r="F47" s="97"/>
      <c r="G47" s="89" t="s">
        <v>189</v>
      </c>
      <c r="H47" s="44">
        <v>3000</v>
      </c>
      <c r="I47" s="2"/>
    </row>
    <row r="48" spans="1:9" ht="46.5" customHeight="1">
      <c r="A48" s="76">
        <v>37</v>
      </c>
      <c r="B48" s="76">
        <v>831</v>
      </c>
      <c r="C48" s="172" t="s">
        <v>114</v>
      </c>
      <c r="D48" s="173"/>
      <c r="E48" s="90">
        <v>8110080050</v>
      </c>
      <c r="F48" s="97"/>
      <c r="G48" s="89" t="s">
        <v>196</v>
      </c>
      <c r="H48" s="44">
        <v>3000</v>
      </c>
      <c r="I48" s="2"/>
    </row>
    <row r="49" spans="1:9" ht="13.5" customHeight="1">
      <c r="A49" s="76">
        <v>38</v>
      </c>
      <c r="B49" s="76">
        <v>831</v>
      </c>
      <c r="C49" s="172" t="s">
        <v>114</v>
      </c>
      <c r="D49" s="173"/>
      <c r="E49" s="90">
        <v>8110080050</v>
      </c>
      <c r="F49" s="97" t="s">
        <v>197</v>
      </c>
      <c r="G49" s="89" t="s">
        <v>194</v>
      </c>
      <c r="H49" s="44">
        <v>3000</v>
      </c>
      <c r="I49" s="2"/>
    </row>
    <row r="50" spans="1:9" ht="11.25" customHeight="1">
      <c r="A50" s="76">
        <v>39</v>
      </c>
      <c r="B50" s="76">
        <v>831</v>
      </c>
      <c r="C50" s="172" t="s">
        <v>114</v>
      </c>
      <c r="D50" s="173"/>
      <c r="E50" s="90">
        <v>8110080050</v>
      </c>
      <c r="F50" s="97" t="s">
        <v>198</v>
      </c>
      <c r="G50" s="89" t="s">
        <v>199</v>
      </c>
      <c r="H50" s="44">
        <v>3000</v>
      </c>
      <c r="I50" s="2"/>
    </row>
    <row r="51" spans="1:9" ht="12" customHeight="1">
      <c r="A51" s="76">
        <v>40</v>
      </c>
      <c r="B51" s="76">
        <v>831</v>
      </c>
      <c r="C51" s="181" t="s">
        <v>115</v>
      </c>
      <c r="D51" s="173"/>
      <c r="E51" s="95"/>
      <c r="F51" s="84"/>
      <c r="G51" s="85" t="s">
        <v>68</v>
      </c>
      <c r="H51" s="45">
        <f>H52+H58</f>
        <v>324580.91</v>
      </c>
      <c r="I51" s="2"/>
    </row>
    <row r="52" spans="1:9" ht="21" customHeight="1">
      <c r="A52" s="76">
        <v>41</v>
      </c>
      <c r="B52" s="76">
        <v>831</v>
      </c>
      <c r="C52" s="172" t="s">
        <v>115</v>
      </c>
      <c r="D52" s="173"/>
      <c r="E52" s="90">
        <v>8100000000</v>
      </c>
      <c r="F52" s="88"/>
      <c r="G52" s="89" t="s">
        <v>188</v>
      </c>
      <c r="H52" s="44">
        <f>H53</f>
        <v>7000</v>
      </c>
      <c r="I52" s="2"/>
    </row>
    <row r="53" spans="1:9" ht="22.5" customHeight="1">
      <c r="A53" s="76">
        <v>42</v>
      </c>
      <c r="B53" s="76">
        <v>831</v>
      </c>
      <c r="C53" s="172" t="s">
        <v>115</v>
      </c>
      <c r="D53" s="173"/>
      <c r="E53" s="90">
        <v>8110000000</v>
      </c>
      <c r="F53" s="88"/>
      <c r="G53" s="89" t="s">
        <v>189</v>
      </c>
      <c r="H53" s="44">
        <f>H54</f>
        <v>7000</v>
      </c>
      <c r="I53" s="2"/>
    </row>
    <row r="54" spans="1:9" ht="30" customHeight="1">
      <c r="A54" s="182">
        <v>43</v>
      </c>
      <c r="B54" s="183">
        <v>831</v>
      </c>
      <c r="C54" s="185" t="s">
        <v>115</v>
      </c>
      <c r="D54" s="186"/>
      <c r="E54" s="189">
        <v>8110080850</v>
      </c>
      <c r="F54" s="191"/>
      <c r="G54" s="192" t="s">
        <v>259</v>
      </c>
      <c r="H54" s="190">
        <f>H56</f>
        <v>7000</v>
      </c>
      <c r="I54" s="2"/>
    </row>
    <row r="55" spans="1:9" ht="26.25" customHeight="1">
      <c r="A55" s="182"/>
      <c r="B55" s="184"/>
      <c r="C55" s="187"/>
      <c r="D55" s="188"/>
      <c r="E55" s="189"/>
      <c r="F55" s="191"/>
      <c r="G55" s="192"/>
      <c r="H55" s="190"/>
      <c r="I55" s="2"/>
    </row>
    <row r="56" spans="1:9" ht="25.5" customHeight="1">
      <c r="A56" s="98" t="s">
        <v>467</v>
      </c>
      <c r="B56" s="76">
        <v>831</v>
      </c>
      <c r="C56" s="172" t="s">
        <v>115</v>
      </c>
      <c r="D56" s="173"/>
      <c r="E56" s="90">
        <v>8110080850</v>
      </c>
      <c r="F56" s="97" t="s">
        <v>201</v>
      </c>
      <c r="G56" s="89" t="s">
        <v>192</v>
      </c>
      <c r="H56" s="44">
        <f>H57</f>
        <v>7000</v>
      </c>
      <c r="I56" s="2"/>
    </row>
    <row r="57" spans="1:9" ht="26.25" customHeight="1">
      <c r="A57" s="98" t="s">
        <v>468</v>
      </c>
      <c r="B57" s="76">
        <v>831</v>
      </c>
      <c r="C57" s="172" t="s">
        <v>115</v>
      </c>
      <c r="D57" s="173"/>
      <c r="E57" s="90">
        <v>8110080850</v>
      </c>
      <c r="F57" s="97" t="s">
        <v>166</v>
      </c>
      <c r="G57" s="89" t="s">
        <v>193</v>
      </c>
      <c r="H57" s="44">
        <v>7000</v>
      </c>
      <c r="I57" s="2"/>
    </row>
    <row r="58" spans="1:9" ht="47.25" customHeight="1">
      <c r="A58" s="98" t="s">
        <v>469</v>
      </c>
      <c r="B58" s="76">
        <v>831</v>
      </c>
      <c r="C58" s="172" t="s">
        <v>115</v>
      </c>
      <c r="D58" s="173"/>
      <c r="E58" s="90">
        <v>100000000</v>
      </c>
      <c r="F58" s="97"/>
      <c r="G58" s="89" t="s">
        <v>206</v>
      </c>
      <c r="H58" s="44">
        <f>H59</f>
        <v>317580.91</v>
      </c>
      <c r="I58" s="2"/>
    </row>
    <row r="59" spans="1:9" ht="25.5" customHeight="1">
      <c r="A59" s="98" t="s">
        <v>414</v>
      </c>
      <c r="B59" s="76">
        <v>831</v>
      </c>
      <c r="C59" s="172" t="s">
        <v>115</v>
      </c>
      <c r="D59" s="173"/>
      <c r="E59" s="90">
        <v>110000000</v>
      </c>
      <c r="F59" s="97"/>
      <c r="G59" s="89" t="s">
        <v>225</v>
      </c>
      <c r="H59" s="44">
        <f>H60+H63+H66+H69+H72+H75</f>
        <v>317580.91</v>
      </c>
      <c r="I59" s="51"/>
    </row>
    <row r="60" spans="1:9" ht="99.75" customHeight="1">
      <c r="A60" s="98" t="s">
        <v>415</v>
      </c>
      <c r="B60" s="76">
        <v>831</v>
      </c>
      <c r="C60" s="172" t="s">
        <v>115</v>
      </c>
      <c r="D60" s="173"/>
      <c r="E60" s="90">
        <v>110010210</v>
      </c>
      <c r="F60" s="97"/>
      <c r="G60" s="103" t="s">
        <v>430</v>
      </c>
      <c r="H60" s="44">
        <f>H61</f>
        <v>16560</v>
      </c>
      <c r="I60" s="51"/>
    </row>
    <row r="61" spans="1:9" ht="55.5" customHeight="1">
      <c r="A61" s="98" t="s">
        <v>280</v>
      </c>
      <c r="B61" s="76">
        <v>831</v>
      </c>
      <c r="C61" s="172" t="s">
        <v>115</v>
      </c>
      <c r="D61" s="173"/>
      <c r="E61" s="90">
        <v>110010210</v>
      </c>
      <c r="F61" s="97" t="s">
        <v>222</v>
      </c>
      <c r="G61" s="89" t="s">
        <v>186</v>
      </c>
      <c r="H61" s="44">
        <f>H62</f>
        <v>16560</v>
      </c>
      <c r="I61" s="51"/>
    </row>
    <row r="62" spans="1:9" ht="22.5" customHeight="1">
      <c r="A62" s="98" t="s">
        <v>416</v>
      </c>
      <c r="B62" s="76">
        <v>831</v>
      </c>
      <c r="C62" s="172" t="s">
        <v>115</v>
      </c>
      <c r="D62" s="173"/>
      <c r="E62" s="90">
        <v>110010210</v>
      </c>
      <c r="F62" s="97" t="s">
        <v>99</v>
      </c>
      <c r="G62" s="89" t="s">
        <v>191</v>
      </c>
      <c r="H62" s="44">
        <v>16560</v>
      </c>
      <c r="I62" s="51"/>
    </row>
    <row r="63" spans="1:9" ht="57" customHeight="1">
      <c r="A63" s="98" t="s">
        <v>417</v>
      </c>
      <c r="B63" s="76">
        <v>831</v>
      </c>
      <c r="C63" s="172" t="s">
        <v>115</v>
      </c>
      <c r="D63" s="173"/>
      <c r="E63" s="90">
        <v>110010470</v>
      </c>
      <c r="F63" s="97"/>
      <c r="G63" s="110" t="s">
        <v>402</v>
      </c>
      <c r="H63" s="44">
        <f>H64</f>
        <v>2232</v>
      </c>
      <c r="I63" s="51"/>
    </row>
    <row r="64" spans="1:9" ht="55.5" customHeight="1">
      <c r="A64" s="98" t="s">
        <v>418</v>
      </c>
      <c r="B64" s="76">
        <v>831</v>
      </c>
      <c r="C64" s="172" t="s">
        <v>115</v>
      </c>
      <c r="D64" s="173"/>
      <c r="E64" s="90">
        <v>110010470</v>
      </c>
      <c r="F64" s="97" t="s">
        <v>222</v>
      </c>
      <c r="G64" s="89" t="s">
        <v>186</v>
      </c>
      <c r="H64" s="44">
        <f>H65</f>
        <v>2232</v>
      </c>
      <c r="I64" s="51"/>
    </row>
    <row r="65" spans="1:9" ht="24" customHeight="1">
      <c r="A65" s="98" t="s">
        <v>419</v>
      </c>
      <c r="B65" s="76">
        <v>831</v>
      </c>
      <c r="C65" s="172" t="s">
        <v>115</v>
      </c>
      <c r="D65" s="173"/>
      <c r="E65" s="90">
        <v>110010470</v>
      </c>
      <c r="F65" s="97" t="s">
        <v>99</v>
      </c>
      <c r="G65" s="89" t="s">
        <v>191</v>
      </c>
      <c r="H65" s="44">
        <v>2232</v>
      </c>
      <c r="I65" s="51"/>
    </row>
    <row r="66" spans="1:9" ht="64.5" customHeight="1">
      <c r="A66" s="98" t="s">
        <v>420</v>
      </c>
      <c r="B66" s="76">
        <v>831</v>
      </c>
      <c r="C66" s="172" t="s">
        <v>115</v>
      </c>
      <c r="D66" s="173"/>
      <c r="E66" s="90">
        <v>110081060</v>
      </c>
      <c r="F66" s="97"/>
      <c r="G66" s="89" t="s">
        <v>258</v>
      </c>
      <c r="H66" s="44">
        <f>H67</f>
        <v>8910.64</v>
      </c>
      <c r="I66" s="2"/>
    </row>
    <row r="67" spans="1:9" ht="56.25" customHeight="1">
      <c r="A67" s="98" t="s">
        <v>434</v>
      </c>
      <c r="B67" s="76">
        <v>831</v>
      </c>
      <c r="C67" s="172" t="s">
        <v>115</v>
      </c>
      <c r="D67" s="173"/>
      <c r="E67" s="90">
        <v>110081060</v>
      </c>
      <c r="F67" s="97" t="s">
        <v>222</v>
      </c>
      <c r="G67" s="89" t="s">
        <v>186</v>
      </c>
      <c r="H67" s="44">
        <f>H68</f>
        <v>8910.64</v>
      </c>
      <c r="I67" s="2"/>
    </row>
    <row r="68" spans="1:9" ht="22.5" customHeight="1">
      <c r="A68" s="98" t="s">
        <v>435</v>
      </c>
      <c r="B68" s="76">
        <v>831</v>
      </c>
      <c r="C68" s="172" t="s">
        <v>115</v>
      </c>
      <c r="D68" s="173"/>
      <c r="E68" s="90">
        <v>110081060</v>
      </c>
      <c r="F68" s="97" t="s">
        <v>99</v>
      </c>
      <c r="G68" s="89" t="s">
        <v>191</v>
      </c>
      <c r="H68" s="44">
        <v>8910.64</v>
      </c>
      <c r="I68" s="2"/>
    </row>
    <row r="69" spans="1:9" ht="78" customHeight="1">
      <c r="A69" s="98" t="s">
        <v>436</v>
      </c>
      <c r="B69" s="76">
        <v>831</v>
      </c>
      <c r="C69" s="172" t="s">
        <v>115</v>
      </c>
      <c r="D69" s="173"/>
      <c r="E69" s="90">
        <v>110083010</v>
      </c>
      <c r="F69" s="97"/>
      <c r="G69" s="89" t="s">
        <v>282</v>
      </c>
      <c r="H69" s="44">
        <f>H70</f>
        <v>150850.96</v>
      </c>
      <c r="I69" s="2"/>
    </row>
    <row r="70" spans="1:9" ht="57.75" customHeight="1">
      <c r="A70" s="98" t="s">
        <v>444</v>
      </c>
      <c r="B70" s="76">
        <v>831</v>
      </c>
      <c r="C70" s="172" t="s">
        <v>115</v>
      </c>
      <c r="D70" s="173"/>
      <c r="E70" s="90">
        <v>110083010</v>
      </c>
      <c r="F70" s="97" t="s">
        <v>222</v>
      </c>
      <c r="G70" s="89" t="s">
        <v>186</v>
      </c>
      <c r="H70" s="44">
        <f>H71</f>
        <v>150850.96</v>
      </c>
      <c r="I70" s="2"/>
    </row>
    <row r="71" spans="1:9" ht="22.5" customHeight="1">
      <c r="A71" s="98" t="s">
        <v>445</v>
      </c>
      <c r="B71" s="76">
        <v>831</v>
      </c>
      <c r="C71" s="172" t="s">
        <v>115</v>
      </c>
      <c r="D71" s="173"/>
      <c r="E71" s="90">
        <v>110083010</v>
      </c>
      <c r="F71" s="97" t="s">
        <v>99</v>
      </c>
      <c r="G71" s="89" t="s">
        <v>191</v>
      </c>
      <c r="H71" s="44">
        <v>150850.96</v>
      </c>
      <c r="I71" s="2"/>
    </row>
    <row r="72" spans="1:9" ht="68.25" customHeight="1">
      <c r="A72" s="98" t="s">
        <v>446</v>
      </c>
      <c r="B72" s="76">
        <v>831</v>
      </c>
      <c r="C72" s="172" t="s">
        <v>115</v>
      </c>
      <c r="D72" s="173"/>
      <c r="E72" s="90">
        <v>110083090</v>
      </c>
      <c r="F72" s="97"/>
      <c r="G72" s="89" t="s">
        <v>293</v>
      </c>
      <c r="H72" s="44">
        <f>H73</f>
        <v>82274.31</v>
      </c>
      <c r="I72" s="2"/>
    </row>
    <row r="73" spans="1:9" ht="54" customHeight="1">
      <c r="A73" s="98" t="s">
        <v>447</v>
      </c>
      <c r="B73" s="76">
        <v>831</v>
      </c>
      <c r="C73" s="172" t="s">
        <v>115</v>
      </c>
      <c r="D73" s="173"/>
      <c r="E73" s="90">
        <v>110083090</v>
      </c>
      <c r="F73" s="97" t="s">
        <v>222</v>
      </c>
      <c r="G73" s="89" t="s">
        <v>186</v>
      </c>
      <c r="H73" s="44">
        <f>H74</f>
        <v>82274.31</v>
      </c>
      <c r="I73" s="2"/>
    </row>
    <row r="74" spans="1:9" ht="22.5" customHeight="1">
      <c r="A74" s="98" t="s">
        <v>448</v>
      </c>
      <c r="B74" s="76">
        <v>831</v>
      </c>
      <c r="C74" s="172" t="s">
        <v>115</v>
      </c>
      <c r="D74" s="173"/>
      <c r="E74" s="90">
        <v>110083090</v>
      </c>
      <c r="F74" s="97" t="s">
        <v>99</v>
      </c>
      <c r="G74" s="89" t="s">
        <v>191</v>
      </c>
      <c r="H74" s="44">
        <v>82274.31</v>
      </c>
      <c r="I74" s="2"/>
    </row>
    <row r="75" spans="1:9" ht="123.75" customHeight="1">
      <c r="A75" s="98" t="s">
        <v>449</v>
      </c>
      <c r="B75" s="76">
        <v>831</v>
      </c>
      <c r="C75" s="172" t="s">
        <v>115</v>
      </c>
      <c r="D75" s="173"/>
      <c r="E75" s="90" t="s">
        <v>443</v>
      </c>
      <c r="F75" s="97"/>
      <c r="G75" s="103" t="s">
        <v>453</v>
      </c>
      <c r="H75" s="44">
        <f>H76</f>
        <v>56753</v>
      </c>
      <c r="I75" s="2"/>
    </row>
    <row r="76" spans="1:9" ht="44.25" customHeight="1">
      <c r="A76" s="98" t="s">
        <v>450</v>
      </c>
      <c r="B76" s="76">
        <v>831</v>
      </c>
      <c r="C76" s="172" t="s">
        <v>115</v>
      </c>
      <c r="D76" s="173"/>
      <c r="E76" s="90" t="s">
        <v>443</v>
      </c>
      <c r="F76" s="97" t="s">
        <v>222</v>
      </c>
      <c r="G76" s="89" t="s">
        <v>186</v>
      </c>
      <c r="H76" s="44">
        <f>H77</f>
        <v>56753</v>
      </c>
      <c r="I76" s="2"/>
    </row>
    <row r="77" spans="1:9" ht="22.5" customHeight="1">
      <c r="A77" s="98" t="s">
        <v>451</v>
      </c>
      <c r="B77" s="76">
        <v>831</v>
      </c>
      <c r="C77" s="172" t="s">
        <v>115</v>
      </c>
      <c r="D77" s="173"/>
      <c r="E77" s="90" t="s">
        <v>443</v>
      </c>
      <c r="F77" s="97" t="s">
        <v>99</v>
      </c>
      <c r="G77" s="89" t="s">
        <v>191</v>
      </c>
      <c r="H77" s="44">
        <v>56753</v>
      </c>
      <c r="I77" s="2"/>
    </row>
    <row r="78" spans="1:9" ht="17.25" customHeight="1">
      <c r="A78" s="76">
        <v>66</v>
      </c>
      <c r="B78" s="76">
        <v>831</v>
      </c>
      <c r="C78" s="99" t="s">
        <v>62</v>
      </c>
      <c r="D78" s="199" t="s">
        <v>152</v>
      </c>
      <c r="E78" s="199"/>
      <c r="F78" s="199"/>
      <c r="G78" s="199"/>
      <c r="H78" s="45">
        <f>H79</f>
        <v>78913.72</v>
      </c>
      <c r="I78" s="2"/>
    </row>
    <row r="79" spans="1:9" ht="13.5" customHeight="1">
      <c r="A79" s="76">
        <v>67</v>
      </c>
      <c r="B79" s="76">
        <v>831</v>
      </c>
      <c r="C79" s="172" t="s">
        <v>117</v>
      </c>
      <c r="D79" s="173"/>
      <c r="E79" s="100"/>
      <c r="F79" s="88"/>
      <c r="G79" s="89" t="s">
        <v>56</v>
      </c>
      <c r="H79" s="44">
        <f>+H80</f>
        <v>78913.72</v>
      </c>
      <c r="I79" s="2"/>
    </row>
    <row r="80" spans="1:9" ht="20.25" customHeight="1">
      <c r="A80" s="76">
        <v>68</v>
      </c>
      <c r="B80" s="76">
        <v>831</v>
      </c>
      <c r="C80" s="172" t="s">
        <v>117</v>
      </c>
      <c r="D80" s="173"/>
      <c r="E80" s="90">
        <v>8100000000</v>
      </c>
      <c r="F80" s="88"/>
      <c r="G80" s="89" t="s">
        <v>200</v>
      </c>
      <c r="H80" s="44">
        <f>H81</f>
        <v>78913.72</v>
      </c>
      <c r="I80" s="2"/>
    </row>
    <row r="81" spans="1:9" ht="22.5" customHeight="1">
      <c r="A81" s="76">
        <v>69</v>
      </c>
      <c r="B81" s="76">
        <v>831</v>
      </c>
      <c r="C81" s="172" t="s">
        <v>117</v>
      </c>
      <c r="D81" s="173"/>
      <c r="E81" s="90">
        <v>8110051180</v>
      </c>
      <c r="F81" s="88"/>
      <c r="G81" s="89" t="s">
        <v>189</v>
      </c>
      <c r="H81" s="44">
        <f>H83+H85</f>
        <v>78913.72</v>
      </c>
      <c r="I81" s="2"/>
    </row>
    <row r="82" spans="1:9" ht="54.75" customHeight="1">
      <c r="A82" s="76">
        <v>70</v>
      </c>
      <c r="B82" s="76">
        <v>831</v>
      </c>
      <c r="C82" s="172" t="s">
        <v>117</v>
      </c>
      <c r="D82" s="173"/>
      <c r="E82" s="90">
        <v>8110051180</v>
      </c>
      <c r="F82" s="88"/>
      <c r="G82" s="89" t="s">
        <v>202</v>
      </c>
      <c r="H82" s="44">
        <f>H83+H85</f>
        <v>78913.72</v>
      </c>
      <c r="I82" s="2"/>
    </row>
    <row r="83" spans="1:9" ht="59.25" customHeight="1">
      <c r="A83" s="76">
        <v>71</v>
      </c>
      <c r="B83" s="76">
        <v>831</v>
      </c>
      <c r="C83" s="172" t="s">
        <v>117</v>
      </c>
      <c r="D83" s="173"/>
      <c r="E83" s="90">
        <v>8110051180</v>
      </c>
      <c r="F83" s="88">
        <v>100</v>
      </c>
      <c r="G83" s="89" t="s">
        <v>186</v>
      </c>
      <c r="H83" s="44">
        <f>H84</f>
        <v>49905.45</v>
      </c>
      <c r="I83" s="2"/>
    </row>
    <row r="84" spans="1:9" ht="25.5" customHeight="1">
      <c r="A84" s="76">
        <v>72</v>
      </c>
      <c r="B84" s="76">
        <v>831</v>
      </c>
      <c r="C84" s="172" t="s">
        <v>117</v>
      </c>
      <c r="D84" s="173"/>
      <c r="E84" s="90">
        <v>8110051180</v>
      </c>
      <c r="F84" s="88">
        <v>120</v>
      </c>
      <c r="G84" s="89" t="s">
        <v>257</v>
      </c>
      <c r="H84" s="44">
        <v>49905.45</v>
      </c>
      <c r="I84" s="2"/>
    </row>
    <row r="85" spans="1:9" ht="21" customHeight="1">
      <c r="A85" s="76">
        <v>73</v>
      </c>
      <c r="B85" s="76">
        <v>831</v>
      </c>
      <c r="C85" s="172" t="s">
        <v>117</v>
      </c>
      <c r="D85" s="173"/>
      <c r="E85" s="90">
        <v>8110051180</v>
      </c>
      <c r="F85" s="88">
        <v>200</v>
      </c>
      <c r="G85" s="89" t="s">
        <v>204</v>
      </c>
      <c r="H85" s="44">
        <f>H86</f>
        <v>29008.27</v>
      </c>
      <c r="I85" s="2"/>
    </row>
    <row r="86" spans="1:9" ht="23.25" customHeight="1">
      <c r="A86" s="76">
        <v>74</v>
      </c>
      <c r="B86" s="76">
        <v>831</v>
      </c>
      <c r="C86" s="172" t="s">
        <v>117</v>
      </c>
      <c r="D86" s="173"/>
      <c r="E86" s="90">
        <v>8110051180</v>
      </c>
      <c r="F86" s="88">
        <v>240</v>
      </c>
      <c r="G86" s="89" t="s">
        <v>205</v>
      </c>
      <c r="H86" s="44">
        <v>29008.27</v>
      </c>
      <c r="I86" s="2"/>
    </row>
    <row r="87" spans="1:9" ht="24.75" customHeight="1">
      <c r="A87" s="182">
        <v>75</v>
      </c>
      <c r="B87" s="183">
        <v>831</v>
      </c>
      <c r="C87" s="200" t="s">
        <v>64</v>
      </c>
      <c r="D87" s="193" t="s">
        <v>370</v>
      </c>
      <c r="E87" s="194"/>
      <c r="F87" s="194"/>
      <c r="G87" s="195"/>
      <c r="H87" s="207">
        <f>H89+H98</f>
        <v>92884.31</v>
      </c>
      <c r="I87" s="2"/>
    </row>
    <row r="88" spans="1:9" ht="30" customHeight="1" hidden="1">
      <c r="A88" s="182"/>
      <c r="B88" s="184"/>
      <c r="C88" s="200"/>
      <c r="D88" s="196"/>
      <c r="E88" s="197"/>
      <c r="F88" s="197"/>
      <c r="G88" s="198"/>
      <c r="H88" s="207"/>
      <c r="I88" s="2"/>
    </row>
    <row r="89" spans="1:9" ht="14.25" customHeight="1">
      <c r="A89" s="76">
        <v>76</v>
      </c>
      <c r="B89" s="107">
        <v>831</v>
      </c>
      <c r="C89" s="86" t="s">
        <v>403</v>
      </c>
      <c r="D89" s="108"/>
      <c r="E89" s="90">
        <v>0</v>
      </c>
      <c r="F89" s="108"/>
      <c r="G89" s="111" t="s">
        <v>404</v>
      </c>
      <c r="H89" s="44">
        <v>20709</v>
      </c>
      <c r="I89" s="2"/>
    </row>
    <row r="90" spans="1:9" ht="42.75" customHeight="1">
      <c r="A90" s="76">
        <v>77</v>
      </c>
      <c r="B90" s="76">
        <v>831</v>
      </c>
      <c r="C90" s="172" t="s">
        <v>403</v>
      </c>
      <c r="D90" s="173"/>
      <c r="E90" s="90">
        <v>100000000</v>
      </c>
      <c r="F90" s="88"/>
      <c r="G90" s="89" t="s">
        <v>206</v>
      </c>
      <c r="H90" s="44">
        <f>H91</f>
        <v>20709</v>
      </c>
      <c r="I90" s="2"/>
    </row>
    <row r="91" spans="1:9" ht="22.5" customHeight="1">
      <c r="A91" s="76">
        <v>78</v>
      </c>
      <c r="B91" s="76">
        <v>831</v>
      </c>
      <c r="C91" s="172" t="s">
        <v>403</v>
      </c>
      <c r="D91" s="173"/>
      <c r="E91" s="90">
        <v>130000000</v>
      </c>
      <c r="F91" s="88"/>
      <c r="G91" s="89" t="s">
        <v>207</v>
      </c>
      <c r="H91" s="46">
        <f>H92+H95</f>
        <v>20709</v>
      </c>
      <c r="I91" s="2"/>
    </row>
    <row r="92" spans="1:9" ht="78" customHeight="1">
      <c r="A92" s="76">
        <v>79</v>
      </c>
      <c r="B92" s="76">
        <v>831</v>
      </c>
      <c r="C92" s="172" t="s">
        <v>403</v>
      </c>
      <c r="D92" s="173"/>
      <c r="E92" s="90">
        <v>130074120</v>
      </c>
      <c r="F92" s="88"/>
      <c r="G92" s="103" t="s">
        <v>405</v>
      </c>
      <c r="H92" s="46">
        <f>H93</f>
        <v>19722</v>
      </c>
      <c r="I92" s="2"/>
    </row>
    <row r="93" spans="1:9" ht="25.5" customHeight="1">
      <c r="A93" s="76">
        <v>80</v>
      </c>
      <c r="B93" s="76">
        <v>831</v>
      </c>
      <c r="C93" s="172" t="s">
        <v>403</v>
      </c>
      <c r="D93" s="173"/>
      <c r="E93" s="90">
        <v>130074120</v>
      </c>
      <c r="F93" s="88">
        <v>200</v>
      </c>
      <c r="G93" s="89" t="s">
        <v>204</v>
      </c>
      <c r="H93" s="46">
        <f>H94</f>
        <v>19722</v>
      </c>
      <c r="I93" s="2"/>
    </row>
    <row r="94" spans="1:9" ht="22.5" customHeight="1">
      <c r="A94" s="76">
        <v>81</v>
      </c>
      <c r="B94" s="76">
        <v>831</v>
      </c>
      <c r="C94" s="172" t="s">
        <v>403</v>
      </c>
      <c r="D94" s="174"/>
      <c r="E94" s="90">
        <v>130074120</v>
      </c>
      <c r="F94" s="88">
        <v>240</v>
      </c>
      <c r="G94" s="89" t="s">
        <v>205</v>
      </c>
      <c r="H94" s="44">
        <v>19722</v>
      </c>
      <c r="I94" s="2"/>
    </row>
    <row r="95" spans="1:9" ht="75.75" customHeight="1">
      <c r="A95" s="76">
        <v>82</v>
      </c>
      <c r="B95" s="76">
        <v>831</v>
      </c>
      <c r="C95" s="172" t="s">
        <v>403</v>
      </c>
      <c r="D95" s="174"/>
      <c r="E95" s="90" t="s">
        <v>406</v>
      </c>
      <c r="F95" s="88"/>
      <c r="G95" s="103" t="s">
        <v>407</v>
      </c>
      <c r="H95" s="44">
        <f>H96</f>
        <v>987</v>
      </c>
      <c r="I95" s="2"/>
    </row>
    <row r="96" spans="1:9" ht="25.5" customHeight="1">
      <c r="A96" s="76">
        <v>83</v>
      </c>
      <c r="B96" s="76">
        <v>831</v>
      </c>
      <c r="C96" s="172" t="s">
        <v>403</v>
      </c>
      <c r="D96" s="173"/>
      <c r="E96" s="90" t="s">
        <v>406</v>
      </c>
      <c r="F96" s="88">
        <v>200</v>
      </c>
      <c r="G96" s="89" t="s">
        <v>204</v>
      </c>
      <c r="H96" s="46">
        <f>H97</f>
        <v>987</v>
      </c>
      <c r="I96" s="2"/>
    </row>
    <row r="97" spans="1:9" ht="22.5" customHeight="1">
      <c r="A97" s="76">
        <v>84</v>
      </c>
      <c r="B97" s="76">
        <v>831</v>
      </c>
      <c r="C97" s="172" t="s">
        <v>403</v>
      </c>
      <c r="D97" s="174"/>
      <c r="E97" s="90" t="s">
        <v>406</v>
      </c>
      <c r="F97" s="88">
        <v>240</v>
      </c>
      <c r="G97" s="89" t="s">
        <v>205</v>
      </c>
      <c r="H97" s="44">
        <v>987</v>
      </c>
      <c r="I97" s="2"/>
    </row>
    <row r="98" spans="1:9" ht="22.5" customHeight="1">
      <c r="A98" s="76">
        <v>85</v>
      </c>
      <c r="B98" s="76">
        <v>831</v>
      </c>
      <c r="C98" s="172" t="s">
        <v>130</v>
      </c>
      <c r="D98" s="173"/>
      <c r="E98" s="88"/>
      <c r="F98" s="24"/>
      <c r="G98" s="101" t="s">
        <v>131</v>
      </c>
      <c r="H98" s="44">
        <f>H99</f>
        <v>72175.31</v>
      </c>
      <c r="I98" s="2"/>
    </row>
    <row r="99" spans="1:9" ht="75.75" customHeight="1">
      <c r="A99" s="76">
        <v>86</v>
      </c>
      <c r="B99" s="76">
        <v>831</v>
      </c>
      <c r="C99" s="172" t="s">
        <v>130</v>
      </c>
      <c r="D99" s="173"/>
      <c r="E99" s="90">
        <v>130082020</v>
      </c>
      <c r="F99" s="88"/>
      <c r="G99" s="89" t="s">
        <v>218</v>
      </c>
      <c r="H99" s="46">
        <f>H101</f>
        <v>72175.31</v>
      </c>
      <c r="I99" s="2"/>
    </row>
    <row r="100" spans="1:9" ht="21.75" customHeight="1">
      <c r="A100" s="76">
        <v>87</v>
      </c>
      <c r="B100" s="76">
        <v>831</v>
      </c>
      <c r="C100" s="172" t="s">
        <v>130</v>
      </c>
      <c r="D100" s="173"/>
      <c r="E100" s="90">
        <v>130082020</v>
      </c>
      <c r="F100" s="88">
        <v>200</v>
      </c>
      <c r="G100" s="89" t="s">
        <v>204</v>
      </c>
      <c r="H100" s="46">
        <f>H101</f>
        <v>72175.31</v>
      </c>
      <c r="I100" s="2"/>
    </row>
    <row r="101" spans="1:9" ht="26.25" customHeight="1">
      <c r="A101" s="76">
        <v>88</v>
      </c>
      <c r="B101" s="76">
        <v>831</v>
      </c>
      <c r="C101" s="172" t="s">
        <v>130</v>
      </c>
      <c r="D101" s="173"/>
      <c r="E101" s="90">
        <v>130082020</v>
      </c>
      <c r="F101" s="88">
        <v>240</v>
      </c>
      <c r="G101" s="89" t="s">
        <v>205</v>
      </c>
      <c r="H101" s="46">
        <v>72175.31</v>
      </c>
      <c r="I101" s="2"/>
    </row>
    <row r="102" spans="1:9" ht="15" customHeight="1">
      <c r="A102" s="182">
        <v>89</v>
      </c>
      <c r="B102" s="183">
        <v>831</v>
      </c>
      <c r="C102" s="200" t="s">
        <v>63</v>
      </c>
      <c r="D102" s="201" t="s">
        <v>371</v>
      </c>
      <c r="E102" s="202"/>
      <c r="F102" s="202"/>
      <c r="G102" s="203"/>
      <c r="H102" s="207">
        <f>H104</f>
        <v>1281960</v>
      </c>
      <c r="I102" s="2"/>
    </row>
    <row r="103" spans="1:9" ht="1.5" customHeight="1">
      <c r="A103" s="182"/>
      <c r="B103" s="184"/>
      <c r="C103" s="200"/>
      <c r="D103" s="204"/>
      <c r="E103" s="205"/>
      <c r="F103" s="205"/>
      <c r="G103" s="206"/>
      <c r="H103" s="207"/>
      <c r="I103" s="2"/>
    </row>
    <row r="104" spans="1:9" ht="12.75" customHeight="1">
      <c r="A104" s="76">
        <v>90</v>
      </c>
      <c r="B104" s="76">
        <v>831</v>
      </c>
      <c r="C104" s="172" t="s">
        <v>159</v>
      </c>
      <c r="D104" s="173"/>
      <c r="E104" s="90"/>
      <c r="F104" s="88"/>
      <c r="G104" s="89" t="s">
        <v>154</v>
      </c>
      <c r="H104" s="44">
        <f>H105</f>
        <v>1281960</v>
      </c>
      <c r="I104" s="20"/>
    </row>
    <row r="105" spans="1:9" ht="45" customHeight="1">
      <c r="A105" s="76">
        <v>91</v>
      </c>
      <c r="B105" s="76">
        <v>831</v>
      </c>
      <c r="C105" s="172" t="s">
        <v>159</v>
      </c>
      <c r="D105" s="173"/>
      <c r="E105" s="90">
        <v>100000000</v>
      </c>
      <c r="F105" s="88"/>
      <c r="G105" s="89" t="s">
        <v>206</v>
      </c>
      <c r="H105" s="44">
        <f>H106</f>
        <v>1281960</v>
      </c>
      <c r="I105" s="21"/>
    </row>
    <row r="106" spans="1:9" ht="20.25" customHeight="1">
      <c r="A106" s="76">
        <v>92</v>
      </c>
      <c r="B106" s="76">
        <v>831</v>
      </c>
      <c r="C106" s="172" t="s">
        <v>159</v>
      </c>
      <c r="D106" s="173"/>
      <c r="E106" s="90">
        <v>120000000</v>
      </c>
      <c r="F106" s="88"/>
      <c r="G106" s="89" t="s">
        <v>219</v>
      </c>
      <c r="H106" s="44">
        <f>H107+H110+H113+H116+H119+H122</f>
        <v>1281960</v>
      </c>
      <c r="I106" s="20"/>
    </row>
    <row r="107" spans="1:9" ht="100.5" customHeight="1">
      <c r="A107" s="76">
        <v>93</v>
      </c>
      <c r="B107" s="76">
        <v>831</v>
      </c>
      <c r="C107" s="172" t="s">
        <v>159</v>
      </c>
      <c r="D107" s="173"/>
      <c r="E107" s="90">
        <v>120075080</v>
      </c>
      <c r="F107" s="88"/>
      <c r="G107" s="112" t="s">
        <v>408</v>
      </c>
      <c r="H107" s="44">
        <f>H108</f>
        <v>145000</v>
      </c>
      <c r="I107" s="20"/>
    </row>
    <row r="108" spans="1:9" ht="23.25" customHeight="1">
      <c r="A108" s="76">
        <v>94</v>
      </c>
      <c r="B108" s="76">
        <v>831</v>
      </c>
      <c r="C108" s="172" t="s">
        <v>159</v>
      </c>
      <c r="D108" s="173"/>
      <c r="E108" s="90">
        <v>120075080</v>
      </c>
      <c r="F108" s="88">
        <v>200</v>
      </c>
      <c r="G108" s="89" t="s">
        <v>204</v>
      </c>
      <c r="H108" s="44">
        <f>H109</f>
        <v>145000</v>
      </c>
      <c r="I108" s="20"/>
    </row>
    <row r="109" spans="1:9" ht="24.75" customHeight="1">
      <c r="A109" s="76">
        <v>95</v>
      </c>
      <c r="B109" s="76">
        <v>831</v>
      </c>
      <c r="C109" s="172" t="s">
        <v>159</v>
      </c>
      <c r="D109" s="173"/>
      <c r="E109" s="90">
        <v>120075080</v>
      </c>
      <c r="F109" s="88">
        <v>240</v>
      </c>
      <c r="G109" s="89" t="s">
        <v>205</v>
      </c>
      <c r="H109" s="44">
        <v>145000</v>
      </c>
      <c r="I109" s="20"/>
    </row>
    <row r="110" spans="1:9" ht="99.75" customHeight="1">
      <c r="A110" s="76">
        <v>96</v>
      </c>
      <c r="B110" s="76">
        <v>831</v>
      </c>
      <c r="C110" s="172" t="s">
        <v>159</v>
      </c>
      <c r="D110" s="173"/>
      <c r="E110" s="90">
        <v>120075090</v>
      </c>
      <c r="F110" s="88"/>
      <c r="G110" s="112" t="s">
        <v>409</v>
      </c>
      <c r="H110" s="44">
        <f>H111</f>
        <v>993893</v>
      </c>
      <c r="I110" s="20"/>
    </row>
    <row r="111" spans="1:9" ht="24.75" customHeight="1">
      <c r="A111" s="76">
        <v>97</v>
      </c>
      <c r="B111" s="76">
        <v>831</v>
      </c>
      <c r="C111" s="172" t="s">
        <v>159</v>
      </c>
      <c r="D111" s="173"/>
      <c r="E111" s="90">
        <v>120075090</v>
      </c>
      <c r="F111" s="88">
        <v>200</v>
      </c>
      <c r="G111" s="89" t="s">
        <v>204</v>
      </c>
      <c r="H111" s="44">
        <f>H112</f>
        <v>993893</v>
      </c>
      <c r="I111" s="20"/>
    </row>
    <row r="112" spans="1:9" ht="24.75" customHeight="1">
      <c r="A112" s="76">
        <v>98</v>
      </c>
      <c r="B112" s="76">
        <v>831</v>
      </c>
      <c r="C112" s="172" t="s">
        <v>159</v>
      </c>
      <c r="D112" s="173"/>
      <c r="E112" s="90">
        <v>120075090</v>
      </c>
      <c r="F112" s="88">
        <v>240</v>
      </c>
      <c r="G112" s="89" t="s">
        <v>205</v>
      </c>
      <c r="H112" s="44">
        <v>993893</v>
      </c>
      <c r="I112" s="20"/>
    </row>
    <row r="113" spans="1:9" ht="110.25" customHeight="1">
      <c r="A113" s="76">
        <v>99</v>
      </c>
      <c r="B113" s="76">
        <v>831</v>
      </c>
      <c r="C113" s="172" t="s">
        <v>159</v>
      </c>
      <c r="D113" s="173"/>
      <c r="E113" s="90">
        <v>120081090</v>
      </c>
      <c r="F113" s="88"/>
      <c r="G113" s="89" t="s">
        <v>1</v>
      </c>
      <c r="H113" s="44">
        <f>H114</f>
        <v>86400</v>
      </c>
      <c r="I113" s="20"/>
    </row>
    <row r="114" spans="1:9" ht="22.5" customHeight="1">
      <c r="A114" s="76">
        <v>100</v>
      </c>
      <c r="B114" s="76">
        <v>831</v>
      </c>
      <c r="C114" s="172" t="s">
        <v>159</v>
      </c>
      <c r="D114" s="173"/>
      <c r="E114" s="90">
        <v>120081090</v>
      </c>
      <c r="F114" s="88">
        <v>200</v>
      </c>
      <c r="G114" s="89" t="s">
        <v>204</v>
      </c>
      <c r="H114" s="44">
        <f>H115</f>
        <v>86400</v>
      </c>
      <c r="I114" s="20"/>
    </row>
    <row r="115" spans="1:9" ht="24" customHeight="1">
      <c r="A115" s="76">
        <v>101</v>
      </c>
      <c r="B115" s="76">
        <v>831</v>
      </c>
      <c r="C115" s="172" t="s">
        <v>159</v>
      </c>
      <c r="D115" s="173"/>
      <c r="E115" s="90">
        <v>120081090</v>
      </c>
      <c r="F115" s="88">
        <v>240</v>
      </c>
      <c r="G115" s="89" t="s">
        <v>205</v>
      </c>
      <c r="H115" s="44">
        <v>86400</v>
      </c>
      <c r="I115" s="20"/>
    </row>
    <row r="116" spans="1:9" ht="111" customHeight="1">
      <c r="A116" s="76">
        <v>102</v>
      </c>
      <c r="B116" s="76">
        <v>831</v>
      </c>
      <c r="C116" s="172" t="s">
        <v>159</v>
      </c>
      <c r="D116" s="173"/>
      <c r="E116" s="90">
        <v>120082120</v>
      </c>
      <c r="F116" s="88"/>
      <c r="G116" s="89" t="s">
        <v>0</v>
      </c>
      <c r="H116" s="44">
        <f>H117</f>
        <v>43000</v>
      </c>
      <c r="I116" s="20"/>
    </row>
    <row r="117" spans="1:9" ht="21" customHeight="1">
      <c r="A117" s="76">
        <v>103</v>
      </c>
      <c r="B117" s="76">
        <v>831</v>
      </c>
      <c r="C117" s="172" t="s">
        <v>159</v>
      </c>
      <c r="D117" s="173"/>
      <c r="E117" s="90">
        <v>120082120</v>
      </c>
      <c r="F117" s="88">
        <v>200</v>
      </c>
      <c r="G117" s="89" t="s">
        <v>204</v>
      </c>
      <c r="H117" s="44">
        <f>H118</f>
        <v>43000</v>
      </c>
      <c r="I117" s="20"/>
    </row>
    <row r="118" spans="1:9" ht="23.25" customHeight="1">
      <c r="A118" s="76">
        <v>104</v>
      </c>
      <c r="B118" s="76">
        <v>831</v>
      </c>
      <c r="C118" s="172" t="s">
        <v>159</v>
      </c>
      <c r="D118" s="173"/>
      <c r="E118" s="90">
        <v>120082120</v>
      </c>
      <c r="F118" s="88">
        <v>240</v>
      </c>
      <c r="G118" s="89" t="s">
        <v>205</v>
      </c>
      <c r="H118" s="44">
        <v>43000</v>
      </c>
      <c r="I118" s="20"/>
    </row>
    <row r="119" spans="1:9" ht="99.75" customHeight="1">
      <c r="A119" s="76">
        <v>105</v>
      </c>
      <c r="B119" s="76">
        <v>831</v>
      </c>
      <c r="C119" s="172" t="s">
        <v>159</v>
      </c>
      <c r="D119" s="173"/>
      <c r="E119" s="90" t="s">
        <v>410</v>
      </c>
      <c r="F119" s="88"/>
      <c r="G119" s="112" t="s">
        <v>411</v>
      </c>
      <c r="H119" s="44">
        <f>H120</f>
        <v>1740</v>
      </c>
      <c r="I119" s="20"/>
    </row>
    <row r="120" spans="1:9" ht="21" customHeight="1">
      <c r="A120" s="76">
        <v>106</v>
      </c>
      <c r="B120" s="76">
        <v>831</v>
      </c>
      <c r="C120" s="172" t="s">
        <v>159</v>
      </c>
      <c r="D120" s="173"/>
      <c r="E120" s="90" t="s">
        <v>410</v>
      </c>
      <c r="F120" s="88">
        <v>200</v>
      </c>
      <c r="G120" s="89" t="s">
        <v>204</v>
      </c>
      <c r="H120" s="44">
        <f>H121</f>
        <v>1740</v>
      </c>
      <c r="I120" s="20"/>
    </row>
    <row r="121" spans="1:9" ht="21" customHeight="1">
      <c r="A121" s="76">
        <v>107</v>
      </c>
      <c r="B121" s="76">
        <v>831</v>
      </c>
      <c r="C121" s="172" t="s">
        <v>159</v>
      </c>
      <c r="D121" s="173"/>
      <c r="E121" s="90" t="s">
        <v>410</v>
      </c>
      <c r="F121" s="88">
        <v>240</v>
      </c>
      <c r="G121" s="89" t="s">
        <v>205</v>
      </c>
      <c r="H121" s="44">
        <v>1740</v>
      </c>
      <c r="I121" s="20"/>
    </row>
    <row r="122" spans="1:9" ht="100.5" customHeight="1">
      <c r="A122" s="76">
        <v>108</v>
      </c>
      <c r="B122" s="76">
        <v>831</v>
      </c>
      <c r="C122" s="172" t="s">
        <v>159</v>
      </c>
      <c r="D122" s="173"/>
      <c r="E122" s="90" t="s">
        <v>412</v>
      </c>
      <c r="F122" s="88"/>
      <c r="G122" s="112" t="s">
        <v>413</v>
      </c>
      <c r="H122" s="44">
        <f>H123</f>
        <v>11927</v>
      </c>
      <c r="I122" s="20"/>
    </row>
    <row r="123" spans="1:9" ht="21" customHeight="1">
      <c r="A123" s="76">
        <v>109</v>
      </c>
      <c r="B123" s="76">
        <v>831</v>
      </c>
      <c r="C123" s="172" t="s">
        <v>159</v>
      </c>
      <c r="D123" s="173"/>
      <c r="E123" s="90" t="s">
        <v>412</v>
      </c>
      <c r="F123" s="88">
        <v>200</v>
      </c>
      <c r="G123" s="89" t="s">
        <v>204</v>
      </c>
      <c r="H123" s="44">
        <f>H124</f>
        <v>11927</v>
      </c>
      <c r="I123" s="20"/>
    </row>
    <row r="124" spans="1:9" ht="21" customHeight="1">
      <c r="A124" s="76">
        <v>110</v>
      </c>
      <c r="B124" s="76">
        <v>831</v>
      </c>
      <c r="C124" s="172" t="s">
        <v>159</v>
      </c>
      <c r="D124" s="173"/>
      <c r="E124" s="90" t="s">
        <v>412</v>
      </c>
      <c r="F124" s="88">
        <v>240</v>
      </c>
      <c r="G124" s="89" t="s">
        <v>205</v>
      </c>
      <c r="H124" s="44">
        <v>11927</v>
      </c>
      <c r="I124" s="20"/>
    </row>
    <row r="125" spans="1:9" ht="15.75" customHeight="1">
      <c r="A125" s="76">
        <v>111</v>
      </c>
      <c r="B125" s="76">
        <v>831</v>
      </c>
      <c r="C125" s="99" t="s">
        <v>65</v>
      </c>
      <c r="D125" s="99"/>
      <c r="E125" s="99"/>
      <c r="F125" s="84"/>
      <c r="G125" s="85" t="s">
        <v>57</v>
      </c>
      <c r="H125" s="45">
        <f>H126+H132</f>
        <v>1990045.6600000001</v>
      </c>
      <c r="I125" s="2"/>
    </row>
    <row r="126" spans="1:9" ht="13.5" customHeight="1">
      <c r="A126" s="76">
        <v>112</v>
      </c>
      <c r="B126" s="76">
        <v>831</v>
      </c>
      <c r="C126" s="172" t="s">
        <v>158</v>
      </c>
      <c r="D126" s="173"/>
      <c r="E126" s="97" t="s">
        <v>287</v>
      </c>
      <c r="F126" s="88"/>
      <c r="G126" s="89" t="s">
        <v>155</v>
      </c>
      <c r="H126" s="44">
        <f>H127</f>
        <v>116596</v>
      </c>
      <c r="I126" s="2"/>
    </row>
    <row r="127" spans="1:9" ht="47.25" customHeight="1">
      <c r="A127" s="76">
        <v>113</v>
      </c>
      <c r="B127" s="76">
        <v>831</v>
      </c>
      <c r="C127" s="172" t="s">
        <v>158</v>
      </c>
      <c r="D127" s="173"/>
      <c r="E127" s="90">
        <v>100000000</v>
      </c>
      <c r="F127" s="88"/>
      <c r="G127" s="89" t="s">
        <v>206</v>
      </c>
      <c r="H127" s="44">
        <f>H128</f>
        <v>116596</v>
      </c>
      <c r="I127" s="2"/>
    </row>
    <row r="128" spans="1:9" ht="24" customHeight="1">
      <c r="A128" s="76">
        <v>114</v>
      </c>
      <c r="B128" s="76">
        <v>831</v>
      </c>
      <c r="C128" s="172" t="s">
        <v>158</v>
      </c>
      <c r="D128" s="173"/>
      <c r="E128" s="90">
        <v>110000000</v>
      </c>
      <c r="F128" s="88"/>
      <c r="G128" s="89" t="s">
        <v>225</v>
      </c>
      <c r="H128" s="44">
        <f>H129</f>
        <v>116596</v>
      </c>
      <c r="I128" s="2"/>
    </row>
    <row r="129" spans="1:9" ht="78" customHeight="1">
      <c r="A129" s="76">
        <v>115</v>
      </c>
      <c r="B129" s="76">
        <v>831</v>
      </c>
      <c r="C129" s="172" t="s">
        <v>158</v>
      </c>
      <c r="D129" s="173"/>
      <c r="E129" s="90">
        <v>110083010</v>
      </c>
      <c r="F129" s="88"/>
      <c r="G129" s="89" t="s">
        <v>226</v>
      </c>
      <c r="H129" s="44">
        <f>H130</f>
        <v>116596</v>
      </c>
      <c r="I129" s="2"/>
    </row>
    <row r="130" spans="1:9" ht="23.25" customHeight="1">
      <c r="A130" s="76">
        <v>116</v>
      </c>
      <c r="B130" s="76">
        <v>831</v>
      </c>
      <c r="C130" s="172" t="s">
        <v>158</v>
      </c>
      <c r="D130" s="173"/>
      <c r="E130" s="90">
        <v>110083010</v>
      </c>
      <c r="F130" s="88">
        <v>200</v>
      </c>
      <c r="G130" s="89" t="s">
        <v>204</v>
      </c>
      <c r="H130" s="44">
        <f>H131</f>
        <v>116596</v>
      </c>
      <c r="I130" s="2"/>
    </row>
    <row r="131" spans="1:9" ht="27" customHeight="1">
      <c r="A131" s="76">
        <v>117</v>
      </c>
      <c r="B131" s="76">
        <v>831</v>
      </c>
      <c r="C131" s="172" t="s">
        <v>158</v>
      </c>
      <c r="D131" s="173"/>
      <c r="E131" s="90">
        <v>110083010</v>
      </c>
      <c r="F131" s="88">
        <v>240</v>
      </c>
      <c r="G131" s="89" t="s">
        <v>205</v>
      </c>
      <c r="H131" s="44">
        <v>116596</v>
      </c>
      <c r="I131" s="2"/>
    </row>
    <row r="132" spans="1:9" ht="13.5" customHeight="1">
      <c r="A132" s="76">
        <v>118</v>
      </c>
      <c r="B132" s="76">
        <v>831</v>
      </c>
      <c r="C132" s="181" t="s">
        <v>119</v>
      </c>
      <c r="D132" s="173"/>
      <c r="E132" s="95"/>
      <c r="F132" s="88"/>
      <c r="G132" s="89" t="s">
        <v>58</v>
      </c>
      <c r="H132" s="45">
        <f>H133</f>
        <v>1873449.6600000001</v>
      </c>
      <c r="I132" s="2"/>
    </row>
    <row r="133" spans="1:9" ht="45.75" customHeight="1">
      <c r="A133" s="76">
        <v>119</v>
      </c>
      <c r="B133" s="76">
        <v>831</v>
      </c>
      <c r="C133" s="172" t="s">
        <v>119</v>
      </c>
      <c r="D133" s="173"/>
      <c r="E133" s="90">
        <v>100000000</v>
      </c>
      <c r="F133" s="88"/>
      <c r="G133" s="89" t="s">
        <v>206</v>
      </c>
      <c r="H133" s="44">
        <f>H134</f>
        <v>1873449.6600000001</v>
      </c>
      <c r="I133" s="2"/>
    </row>
    <row r="134" spans="1:9" ht="24" customHeight="1">
      <c r="A134" s="76">
        <v>120</v>
      </c>
      <c r="B134" s="76">
        <v>831</v>
      </c>
      <c r="C134" s="172" t="s">
        <v>119</v>
      </c>
      <c r="D134" s="173"/>
      <c r="E134" s="90">
        <v>110000000</v>
      </c>
      <c r="F134" s="88"/>
      <c r="G134" s="89" t="s">
        <v>227</v>
      </c>
      <c r="H134" s="44">
        <f>H135+H138+H141</f>
        <v>1873449.6600000001</v>
      </c>
      <c r="I134" s="2"/>
    </row>
    <row r="135" spans="1:9" ht="88.5" customHeight="1">
      <c r="A135" s="76">
        <v>121</v>
      </c>
      <c r="B135" s="76">
        <v>831</v>
      </c>
      <c r="C135" s="172" t="s">
        <v>119</v>
      </c>
      <c r="D135" s="173"/>
      <c r="E135" s="90">
        <v>110076410</v>
      </c>
      <c r="F135" s="88"/>
      <c r="G135" s="89" t="s">
        <v>432</v>
      </c>
      <c r="H135" s="44">
        <f>H136</f>
        <v>684608</v>
      </c>
      <c r="I135" s="2"/>
    </row>
    <row r="136" spans="1:9" ht="24" customHeight="1">
      <c r="A136" s="76">
        <v>122</v>
      </c>
      <c r="B136" s="76">
        <v>831</v>
      </c>
      <c r="C136" s="172" t="s">
        <v>119</v>
      </c>
      <c r="D136" s="173"/>
      <c r="E136" s="90">
        <v>110076410</v>
      </c>
      <c r="F136" s="88">
        <v>200</v>
      </c>
      <c r="G136" s="89" t="s">
        <v>204</v>
      </c>
      <c r="H136" s="44">
        <f>H137</f>
        <v>684608</v>
      </c>
      <c r="I136" s="2"/>
    </row>
    <row r="137" spans="1:9" ht="24" customHeight="1">
      <c r="A137" s="76">
        <v>123</v>
      </c>
      <c r="B137" s="76">
        <v>831</v>
      </c>
      <c r="C137" s="172" t="s">
        <v>119</v>
      </c>
      <c r="D137" s="173"/>
      <c r="E137" s="90">
        <v>110076410</v>
      </c>
      <c r="F137" s="88">
        <v>240</v>
      </c>
      <c r="G137" s="89" t="s">
        <v>205</v>
      </c>
      <c r="H137" s="44">
        <v>684608</v>
      </c>
      <c r="I137" s="2"/>
    </row>
    <row r="138" spans="1:9" ht="69" customHeight="1">
      <c r="A138" s="76">
        <v>124</v>
      </c>
      <c r="B138" s="76">
        <v>831</v>
      </c>
      <c r="C138" s="172" t="s">
        <v>119</v>
      </c>
      <c r="D138" s="173"/>
      <c r="E138" s="90">
        <v>110081010</v>
      </c>
      <c r="F138" s="84"/>
      <c r="G138" s="89" t="s">
        <v>221</v>
      </c>
      <c r="H138" s="44">
        <f>H139</f>
        <v>1040652.56</v>
      </c>
      <c r="I138" s="2"/>
    </row>
    <row r="139" spans="1:9" ht="20.25" customHeight="1">
      <c r="A139" s="76">
        <v>125</v>
      </c>
      <c r="B139" s="76">
        <v>831</v>
      </c>
      <c r="C139" s="172" t="s">
        <v>119</v>
      </c>
      <c r="D139" s="173"/>
      <c r="E139" s="90">
        <v>110081010</v>
      </c>
      <c r="F139" s="88">
        <v>200</v>
      </c>
      <c r="G139" s="89" t="s">
        <v>204</v>
      </c>
      <c r="H139" s="44">
        <f>H140</f>
        <v>1040652.56</v>
      </c>
      <c r="I139" s="2"/>
    </row>
    <row r="140" spans="1:9" ht="26.25" customHeight="1">
      <c r="A140" s="76">
        <v>126</v>
      </c>
      <c r="B140" s="76">
        <v>831</v>
      </c>
      <c r="C140" s="172" t="s">
        <v>119</v>
      </c>
      <c r="D140" s="173"/>
      <c r="E140" s="90">
        <v>110081010</v>
      </c>
      <c r="F140" s="88">
        <v>240</v>
      </c>
      <c r="G140" s="89" t="s">
        <v>205</v>
      </c>
      <c r="H140" s="44">
        <v>1040652.56</v>
      </c>
      <c r="I140" s="2"/>
    </row>
    <row r="141" spans="1:9" ht="88.5" customHeight="1">
      <c r="A141" s="76">
        <v>127</v>
      </c>
      <c r="B141" s="76">
        <v>831</v>
      </c>
      <c r="C141" s="172" t="s">
        <v>119</v>
      </c>
      <c r="D141" s="173"/>
      <c r="E141" s="90" t="s">
        <v>431</v>
      </c>
      <c r="F141" s="88"/>
      <c r="G141" s="89" t="s">
        <v>433</v>
      </c>
      <c r="H141" s="44">
        <f>H142</f>
        <v>148189.1</v>
      </c>
      <c r="I141" s="2"/>
    </row>
    <row r="142" spans="1:9" ht="26.25" customHeight="1">
      <c r="A142" s="76">
        <v>128</v>
      </c>
      <c r="B142" s="76">
        <v>831</v>
      </c>
      <c r="C142" s="172" t="s">
        <v>119</v>
      </c>
      <c r="D142" s="173"/>
      <c r="E142" s="90" t="s">
        <v>431</v>
      </c>
      <c r="F142" s="88">
        <v>200</v>
      </c>
      <c r="G142" s="89" t="s">
        <v>204</v>
      </c>
      <c r="H142" s="44">
        <f>H143</f>
        <v>148189.1</v>
      </c>
      <c r="I142" s="2"/>
    </row>
    <row r="143" spans="1:9" ht="26.25" customHeight="1">
      <c r="A143" s="76">
        <v>129</v>
      </c>
      <c r="B143" s="76">
        <v>831</v>
      </c>
      <c r="C143" s="172" t="s">
        <v>119</v>
      </c>
      <c r="D143" s="173"/>
      <c r="E143" s="90" t="s">
        <v>431</v>
      </c>
      <c r="F143" s="88">
        <v>240</v>
      </c>
      <c r="G143" s="89" t="s">
        <v>205</v>
      </c>
      <c r="H143" s="44">
        <v>148189.1</v>
      </c>
      <c r="I143" s="2"/>
    </row>
    <row r="144" spans="1:9" ht="14.25" customHeight="1">
      <c r="A144" s="94">
        <v>130</v>
      </c>
      <c r="B144" s="94">
        <v>831</v>
      </c>
      <c r="C144" s="99" t="s">
        <v>66</v>
      </c>
      <c r="D144" s="99"/>
      <c r="E144" s="95"/>
      <c r="F144" s="99"/>
      <c r="G144" s="85" t="s">
        <v>283</v>
      </c>
      <c r="H144" s="48">
        <f aca="true" t="shared" si="0" ref="H144:H149">H145</f>
        <v>2911557</v>
      </c>
      <c r="I144" s="2"/>
    </row>
    <row r="145" spans="1:9" ht="11.25" customHeight="1">
      <c r="A145" s="76">
        <v>131</v>
      </c>
      <c r="B145" s="76">
        <v>831</v>
      </c>
      <c r="C145" s="172" t="s">
        <v>66</v>
      </c>
      <c r="D145" s="173"/>
      <c r="E145" s="90"/>
      <c r="F145" s="97"/>
      <c r="G145" s="89" t="s">
        <v>284</v>
      </c>
      <c r="H145" s="47">
        <f t="shared" si="0"/>
        <v>2911557</v>
      </c>
      <c r="I145" s="2"/>
    </row>
    <row r="146" spans="1:9" ht="44.25" customHeight="1">
      <c r="A146" s="76">
        <v>132</v>
      </c>
      <c r="B146" s="76">
        <v>831</v>
      </c>
      <c r="C146" s="172" t="s">
        <v>286</v>
      </c>
      <c r="D146" s="173"/>
      <c r="E146" s="90">
        <v>100000000</v>
      </c>
      <c r="F146" s="97"/>
      <c r="G146" s="89" t="s">
        <v>206</v>
      </c>
      <c r="H146" s="47">
        <f t="shared" si="0"/>
        <v>2911557</v>
      </c>
      <c r="I146" s="2"/>
    </row>
    <row r="147" spans="1:9" ht="24" customHeight="1">
      <c r="A147" s="76">
        <v>133</v>
      </c>
      <c r="B147" s="76">
        <v>831</v>
      </c>
      <c r="C147" s="172" t="s">
        <v>286</v>
      </c>
      <c r="D147" s="173"/>
      <c r="E147" s="90">
        <v>140000000</v>
      </c>
      <c r="F147" s="97"/>
      <c r="G147" s="89" t="s">
        <v>220</v>
      </c>
      <c r="H147" s="47">
        <f t="shared" si="0"/>
        <v>2911557</v>
      </c>
      <c r="I147" s="2"/>
    </row>
    <row r="148" spans="1:9" ht="121.5" customHeight="1">
      <c r="A148" s="76">
        <v>134</v>
      </c>
      <c r="B148" s="76">
        <v>831</v>
      </c>
      <c r="C148" s="172" t="s">
        <v>286</v>
      </c>
      <c r="D148" s="173"/>
      <c r="E148" s="90">
        <v>140082060</v>
      </c>
      <c r="F148" s="97"/>
      <c r="G148" s="89" t="s">
        <v>338</v>
      </c>
      <c r="H148" s="47">
        <f t="shared" si="0"/>
        <v>2911557</v>
      </c>
      <c r="I148" s="2"/>
    </row>
    <row r="149" spans="1:9" ht="13.5" customHeight="1">
      <c r="A149" s="76">
        <v>135</v>
      </c>
      <c r="B149" s="76">
        <v>831</v>
      </c>
      <c r="C149" s="172" t="s">
        <v>286</v>
      </c>
      <c r="D149" s="173"/>
      <c r="E149" s="90">
        <v>140082060</v>
      </c>
      <c r="F149" s="97" t="s">
        <v>121</v>
      </c>
      <c r="G149" s="89" t="s">
        <v>223</v>
      </c>
      <c r="H149" s="47">
        <f t="shared" si="0"/>
        <v>2911557</v>
      </c>
      <c r="I149" s="2"/>
    </row>
    <row r="150" spans="1:9" ht="12.75" customHeight="1">
      <c r="A150" s="76">
        <v>136</v>
      </c>
      <c r="B150" s="76">
        <v>831</v>
      </c>
      <c r="C150" s="172" t="s">
        <v>286</v>
      </c>
      <c r="D150" s="173"/>
      <c r="E150" s="90">
        <v>140082060</v>
      </c>
      <c r="F150" s="97" t="s">
        <v>224</v>
      </c>
      <c r="G150" s="89" t="s">
        <v>59</v>
      </c>
      <c r="H150" s="47">
        <v>2911557</v>
      </c>
      <c r="I150" s="2"/>
    </row>
    <row r="151" spans="1:9" ht="12.75" customHeight="1">
      <c r="A151" s="94">
        <v>137</v>
      </c>
      <c r="B151" s="94">
        <v>831</v>
      </c>
      <c r="C151" s="82" t="s">
        <v>340</v>
      </c>
      <c r="D151" s="102"/>
      <c r="E151" s="95">
        <v>0</v>
      </c>
      <c r="F151" s="99"/>
      <c r="G151" s="85" t="s">
        <v>341</v>
      </c>
      <c r="H151" s="48">
        <f aca="true" t="shared" si="1" ref="H151:H156">H152</f>
        <v>61322.58</v>
      </c>
      <c r="I151" s="2"/>
    </row>
    <row r="152" spans="1:9" ht="12.75" customHeight="1">
      <c r="A152" s="76">
        <v>138</v>
      </c>
      <c r="B152" s="76">
        <v>831</v>
      </c>
      <c r="C152" s="86" t="s">
        <v>343</v>
      </c>
      <c r="D152" s="77"/>
      <c r="E152" s="90">
        <v>0</v>
      </c>
      <c r="F152" s="97"/>
      <c r="G152" s="89" t="s">
        <v>342</v>
      </c>
      <c r="H152" s="47">
        <f t="shared" si="1"/>
        <v>61322.58</v>
      </c>
      <c r="I152" s="2"/>
    </row>
    <row r="153" spans="1:9" ht="45.75" customHeight="1">
      <c r="A153" s="76">
        <v>139</v>
      </c>
      <c r="B153" s="76">
        <v>831</v>
      </c>
      <c r="C153" s="86" t="s">
        <v>343</v>
      </c>
      <c r="D153" s="77"/>
      <c r="E153" s="90">
        <v>100000000</v>
      </c>
      <c r="F153" s="97"/>
      <c r="G153" s="89" t="s">
        <v>206</v>
      </c>
      <c r="H153" s="47">
        <f t="shared" si="1"/>
        <v>61322.58</v>
      </c>
      <c r="I153" s="2"/>
    </row>
    <row r="154" spans="1:9" ht="21.75" customHeight="1">
      <c r="A154" s="76">
        <v>140</v>
      </c>
      <c r="B154" s="76">
        <v>831</v>
      </c>
      <c r="C154" s="86" t="s">
        <v>343</v>
      </c>
      <c r="D154" s="77"/>
      <c r="E154" s="90">
        <v>140000000</v>
      </c>
      <c r="F154" s="97"/>
      <c r="G154" s="89" t="s">
        <v>220</v>
      </c>
      <c r="H154" s="47">
        <f t="shared" si="1"/>
        <v>61322.58</v>
      </c>
      <c r="I154" s="2"/>
    </row>
    <row r="155" spans="1:9" ht="145.5" customHeight="1">
      <c r="A155" s="76">
        <v>141</v>
      </c>
      <c r="B155" s="76">
        <v>831</v>
      </c>
      <c r="C155" s="86" t="s">
        <v>343</v>
      </c>
      <c r="D155" s="77"/>
      <c r="E155" s="90">
        <v>140082110</v>
      </c>
      <c r="F155" s="97"/>
      <c r="G155" s="103" t="s">
        <v>339</v>
      </c>
      <c r="H155" s="47">
        <f t="shared" si="1"/>
        <v>61322.58</v>
      </c>
      <c r="I155" s="2"/>
    </row>
    <row r="156" spans="1:9" ht="12.75" customHeight="1">
      <c r="A156" s="76">
        <v>142</v>
      </c>
      <c r="B156" s="76">
        <v>831</v>
      </c>
      <c r="C156" s="86" t="s">
        <v>343</v>
      </c>
      <c r="D156" s="77"/>
      <c r="E156" s="90">
        <v>140082110</v>
      </c>
      <c r="F156" s="97" t="s">
        <v>121</v>
      </c>
      <c r="G156" s="89" t="s">
        <v>223</v>
      </c>
      <c r="H156" s="47">
        <f t="shared" si="1"/>
        <v>61322.58</v>
      </c>
      <c r="I156" s="2"/>
    </row>
    <row r="157" spans="1:9" ht="12.75" customHeight="1">
      <c r="A157" s="76">
        <v>143</v>
      </c>
      <c r="B157" s="76">
        <v>831</v>
      </c>
      <c r="C157" s="86" t="s">
        <v>343</v>
      </c>
      <c r="D157" s="77"/>
      <c r="E157" s="90">
        <v>140082110</v>
      </c>
      <c r="F157" s="97" t="s">
        <v>224</v>
      </c>
      <c r="G157" s="89" t="s">
        <v>59</v>
      </c>
      <c r="H157" s="47">
        <v>61322.58</v>
      </c>
      <c r="I157" s="2"/>
    </row>
    <row r="158" spans="1:9" s="41" customFormat="1" ht="24" customHeight="1">
      <c r="A158" s="94">
        <v>144</v>
      </c>
      <c r="B158" s="94">
        <v>831</v>
      </c>
      <c r="C158" s="181" t="s">
        <v>243</v>
      </c>
      <c r="D158" s="173"/>
      <c r="E158" s="95">
        <v>8100000000</v>
      </c>
      <c r="F158" s="99"/>
      <c r="G158" s="85" t="s">
        <v>200</v>
      </c>
      <c r="H158" s="45">
        <f>H159</f>
        <v>72800.5</v>
      </c>
      <c r="I158" s="3"/>
    </row>
    <row r="159" spans="1:9" ht="24.75" customHeight="1">
      <c r="A159" s="76">
        <v>145</v>
      </c>
      <c r="B159" s="76">
        <v>831</v>
      </c>
      <c r="C159" s="172" t="s">
        <v>243</v>
      </c>
      <c r="D159" s="173"/>
      <c r="E159" s="90">
        <v>8110000000</v>
      </c>
      <c r="F159" s="97"/>
      <c r="G159" s="89" t="s">
        <v>189</v>
      </c>
      <c r="H159" s="44">
        <f>H160+H163</f>
        <v>72800.5</v>
      </c>
      <c r="I159" s="2"/>
    </row>
    <row r="160" spans="1:9" ht="75.75" customHeight="1">
      <c r="A160" s="76">
        <v>146</v>
      </c>
      <c r="B160" s="76">
        <v>831</v>
      </c>
      <c r="C160" s="172" t="s">
        <v>243</v>
      </c>
      <c r="D160" s="173"/>
      <c r="E160" s="90">
        <v>8110082080</v>
      </c>
      <c r="F160" s="97"/>
      <c r="G160" s="103" t="s">
        <v>8</v>
      </c>
      <c r="H160" s="44">
        <f>H161</f>
        <v>59383.5</v>
      </c>
      <c r="I160" s="2"/>
    </row>
    <row r="161" spans="1:9" ht="15" customHeight="1">
      <c r="A161" s="76">
        <v>147</v>
      </c>
      <c r="B161" s="76">
        <v>831</v>
      </c>
      <c r="C161" s="172" t="s">
        <v>243</v>
      </c>
      <c r="D161" s="173"/>
      <c r="E161" s="90">
        <v>8110082080</v>
      </c>
      <c r="F161" s="97" t="s">
        <v>121</v>
      </c>
      <c r="G161" s="89" t="s">
        <v>223</v>
      </c>
      <c r="H161" s="44">
        <f>H162</f>
        <v>59383.5</v>
      </c>
      <c r="I161" s="2"/>
    </row>
    <row r="162" spans="1:9" ht="14.25" customHeight="1">
      <c r="A162" s="76">
        <v>148</v>
      </c>
      <c r="B162" s="76">
        <v>831</v>
      </c>
      <c r="C162" s="172" t="s">
        <v>243</v>
      </c>
      <c r="D162" s="173"/>
      <c r="E162" s="90">
        <v>8110082080</v>
      </c>
      <c r="F162" s="97" t="s">
        <v>224</v>
      </c>
      <c r="G162" s="89" t="s">
        <v>59</v>
      </c>
      <c r="H162" s="44">
        <v>59383.5</v>
      </c>
      <c r="I162" s="2"/>
    </row>
    <row r="163" spans="1:9" ht="80.25" customHeight="1">
      <c r="A163" s="76">
        <v>149</v>
      </c>
      <c r="B163" s="76">
        <v>831</v>
      </c>
      <c r="C163" s="172" t="s">
        <v>243</v>
      </c>
      <c r="D163" s="173"/>
      <c r="E163" s="90">
        <v>8110082090</v>
      </c>
      <c r="F163" s="97"/>
      <c r="G163" s="103" t="s">
        <v>337</v>
      </c>
      <c r="H163" s="44">
        <f>H164</f>
        <v>13417</v>
      </c>
      <c r="I163" s="2"/>
    </row>
    <row r="164" spans="1:9" ht="14.25" customHeight="1">
      <c r="A164" s="76">
        <v>150</v>
      </c>
      <c r="B164" s="76">
        <v>831</v>
      </c>
      <c r="C164" s="172" t="s">
        <v>243</v>
      </c>
      <c r="D164" s="173"/>
      <c r="E164" s="90">
        <v>8110082090</v>
      </c>
      <c r="F164" s="97" t="s">
        <v>121</v>
      </c>
      <c r="G164" s="89" t="s">
        <v>223</v>
      </c>
      <c r="H164" s="44">
        <f>H165</f>
        <v>13417</v>
      </c>
      <c r="I164" s="2"/>
    </row>
    <row r="165" spans="1:9" ht="14.25" customHeight="1">
      <c r="A165" s="76">
        <v>151</v>
      </c>
      <c r="B165" s="76">
        <v>831</v>
      </c>
      <c r="C165" s="172" t="s">
        <v>243</v>
      </c>
      <c r="D165" s="173"/>
      <c r="E165" s="90">
        <v>8110082090</v>
      </c>
      <c r="F165" s="97" t="s">
        <v>224</v>
      </c>
      <c r="G165" s="89" t="s">
        <v>59</v>
      </c>
      <c r="H165" s="44">
        <v>13417</v>
      </c>
      <c r="I165" s="2"/>
    </row>
    <row r="166" spans="1:9" ht="13.5" customHeight="1">
      <c r="A166" s="76"/>
      <c r="B166" s="76"/>
      <c r="C166" s="208" t="s">
        <v>156</v>
      </c>
      <c r="D166" s="209"/>
      <c r="E166" s="209"/>
      <c r="F166" s="209"/>
      <c r="G166" s="210"/>
      <c r="H166" s="104">
        <f>H11</f>
        <v>10209595.96</v>
      </c>
      <c r="I166" s="2"/>
    </row>
    <row r="167" spans="1:9" ht="30" customHeight="1">
      <c r="A167" s="2"/>
      <c r="B167" s="2"/>
      <c r="C167" s="2"/>
      <c r="D167" s="2"/>
      <c r="E167" s="2"/>
      <c r="F167" s="2"/>
      <c r="G167" s="2"/>
      <c r="H167" s="2"/>
      <c r="I167" s="2"/>
    </row>
    <row r="168" spans="1:9" ht="30" customHeight="1">
      <c r="A168" s="2"/>
      <c r="B168" s="2"/>
      <c r="C168" s="2"/>
      <c r="D168" s="2"/>
      <c r="E168" s="2"/>
      <c r="F168" s="2"/>
      <c r="G168" s="2"/>
      <c r="H168" s="2"/>
      <c r="I168" s="2"/>
    </row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</sheetData>
  <sheetProtection/>
  <mergeCells count="171">
    <mergeCell ref="C145:D145"/>
    <mergeCell ref="C139:D139"/>
    <mergeCell ref="C107:D107"/>
    <mergeCell ref="C108:D108"/>
    <mergeCell ref="C114:D114"/>
    <mergeCell ref="C115:D115"/>
    <mergeCell ref="C113:D113"/>
    <mergeCell ref="C124:D124"/>
    <mergeCell ref="C109:D109"/>
    <mergeCell ref="C128:D128"/>
    <mergeCell ref="C148:D148"/>
    <mergeCell ref="C149:D149"/>
    <mergeCell ref="C110:D110"/>
    <mergeCell ref="C123:D123"/>
    <mergeCell ref="C140:D140"/>
    <mergeCell ref="C129:D129"/>
    <mergeCell ref="C146:D146"/>
    <mergeCell ref="C147:D147"/>
    <mergeCell ref="C130:D130"/>
    <mergeCell ref="C131:D131"/>
    <mergeCell ref="C166:G166"/>
    <mergeCell ref="C162:D162"/>
    <mergeCell ref="C158:D158"/>
    <mergeCell ref="C159:D159"/>
    <mergeCell ref="C160:D160"/>
    <mergeCell ref="C161:D161"/>
    <mergeCell ref="C165:D165"/>
    <mergeCell ref="C163:D163"/>
    <mergeCell ref="C164:D164"/>
    <mergeCell ref="C150:D150"/>
    <mergeCell ref="C136:D136"/>
    <mergeCell ref="C137:D137"/>
    <mergeCell ref="C141:D141"/>
    <mergeCell ref="C132:D132"/>
    <mergeCell ref="C133:D133"/>
    <mergeCell ref="C134:D134"/>
    <mergeCell ref="C138:D138"/>
    <mergeCell ref="C142:D142"/>
    <mergeCell ref="C143:D143"/>
    <mergeCell ref="C122:D122"/>
    <mergeCell ref="C135:D135"/>
    <mergeCell ref="A102:A103"/>
    <mergeCell ref="C116:D116"/>
    <mergeCell ref="C117:D117"/>
    <mergeCell ref="C118:D118"/>
    <mergeCell ref="C126:D126"/>
    <mergeCell ref="A87:A88"/>
    <mergeCell ref="B87:B88"/>
    <mergeCell ref="C87:C88"/>
    <mergeCell ref="C91:D91"/>
    <mergeCell ref="C99:D99"/>
    <mergeCell ref="C119:D119"/>
    <mergeCell ref="C104:D104"/>
    <mergeCell ref="C86:D86"/>
    <mergeCell ref="C83:D83"/>
    <mergeCell ref="C84:D84"/>
    <mergeCell ref="C127:D127"/>
    <mergeCell ref="C111:D111"/>
    <mergeCell ref="C112:D112"/>
    <mergeCell ref="C105:D105"/>
    <mergeCell ref="C106:D106"/>
    <mergeCell ref="C120:D120"/>
    <mergeCell ref="C121:D121"/>
    <mergeCell ref="H87:H88"/>
    <mergeCell ref="H102:H103"/>
    <mergeCell ref="C98:D98"/>
    <mergeCell ref="C94:D94"/>
    <mergeCell ref="C92:D92"/>
    <mergeCell ref="C93:D93"/>
    <mergeCell ref="C100:D100"/>
    <mergeCell ref="C97:D97"/>
    <mergeCell ref="C96:D96"/>
    <mergeCell ref="D78:G78"/>
    <mergeCell ref="C79:D79"/>
    <mergeCell ref="C80:D80"/>
    <mergeCell ref="B102:B103"/>
    <mergeCell ref="C102:C103"/>
    <mergeCell ref="D102:G103"/>
    <mergeCell ref="C101:D101"/>
    <mergeCell ref="C81:D81"/>
    <mergeCell ref="C82:D82"/>
    <mergeCell ref="C85:D85"/>
    <mergeCell ref="F54:F55"/>
    <mergeCell ref="C59:D59"/>
    <mergeCell ref="C66:D66"/>
    <mergeCell ref="C67:D67"/>
    <mergeCell ref="C58:D58"/>
    <mergeCell ref="D87:G88"/>
    <mergeCell ref="C70:D70"/>
    <mergeCell ref="C71:D71"/>
    <mergeCell ref="C72:D72"/>
    <mergeCell ref="C73:D73"/>
    <mergeCell ref="A54:A55"/>
    <mergeCell ref="B54:B55"/>
    <mergeCell ref="C54:D55"/>
    <mergeCell ref="C68:D68"/>
    <mergeCell ref="C69:D69"/>
    <mergeCell ref="E54:E55"/>
    <mergeCell ref="C60:D60"/>
    <mergeCell ref="C61:D61"/>
    <mergeCell ref="C62:D62"/>
    <mergeCell ref="H54:H55"/>
    <mergeCell ref="C45:D45"/>
    <mergeCell ref="C46:D46"/>
    <mergeCell ref="C47:D47"/>
    <mergeCell ref="C48:D48"/>
    <mergeCell ref="C51:D51"/>
    <mergeCell ref="C52:D52"/>
    <mergeCell ref="C49:D49"/>
    <mergeCell ref="C50:D50"/>
    <mergeCell ref="G54:G55"/>
    <mergeCell ref="H38:H39"/>
    <mergeCell ref="C40:D40"/>
    <mergeCell ref="C41:D41"/>
    <mergeCell ref="C42:D42"/>
    <mergeCell ref="C43:D43"/>
    <mergeCell ref="C44:D44"/>
    <mergeCell ref="F38:F39"/>
    <mergeCell ref="G38:G39"/>
    <mergeCell ref="A38:A39"/>
    <mergeCell ref="B38:B39"/>
    <mergeCell ref="C38:D39"/>
    <mergeCell ref="E38:E39"/>
    <mergeCell ref="C27:D27"/>
    <mergeCell ref="C37:D37"/>
    <mergeCell ref="C34:D34"/>
    <mergeCell ref="C35:D35"/>
    <mergeCell ref="C36:D36"/>
    <mergeCell ref="C28:D28"/>
    <mergeCell ref="C14:D14"/>
    <mergeCell ref="C15:D15"/>
    <mergeCell ref="C22:D22"/>
    <mergeCell ref="C25:D25"/>
    <mergeCell ref="C26:D26"/>
    <mergeCell ref="C23:D23"/>
    <mergeCell ref="C24:D24"/>
    <mergeCell ref="C19:D19"/>
    <mergeCell ref="C20:D20"/>
    <mergeCell ref="C21:D21"/>
    <mergeCell ref="D8:H8"/>
    <mergeCell ref="C11:G11"/>
    <mergeCell ref="D12:G12"/>
    <mergeCell ref="C9:D9"/>
    <mergeCell ref="C10:D10"/>
    <mergeCell ref="C13:D13"/>
    <mergeCell ref="C1:H1"/>
    <mergeCell ref="D2:H2"/>
    <mergeCell ref="D3:H3"/>
    <mergeCell ref="C5:H5"/>
    <mergeCell ref="D6:H6"/>
    <mergeCell ref="D7:H7"/>
    <mergeCell ref="C33:D33"/>
    <mergeCell ref="C53:D53"/>
    <mergeCell ref="C95:D95"/>
    <mergeCell ref="C63:D63"/>
    <mergeCell ref="C64:D64"/>
    <mergeCell ref="C65:D65"/>
    <mergeCell ref="C56:D56"/>
    <mergeCell ref="C57:D57"/>
    <mergeCell ref="C90:D90"/>
    <mergeCell ref="C77:D77"/>
    <mergeCell ref="C29:D29"/>
    <mergeCell ref="C30:D30"/>
    <mergeCell ref="C74:D74"/>
    <mergeCell ref="C75:D75"/>
    <mergeCell ref="C76:D76"/>
    <mergeCell ref="C16:D16"/>
    <mergeCell ref="C17:D17"/>
    <mergeCell ref="C18:D18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Z174"/>
  <sheetViews>
    <sheetView zoomScalePageLayoutView="0" workbookViewId="0" topLeftCell="A148">
      <selection activeCell="L166" sqref="L166"/>
    </sheetView>
  </sheetViews>
  <sheetFormatPr defaultColWidth="9.140625" defaultRowHeight="12.75"/>
  <cols>
    <col min="1" max="1" width="5.421875" style="0" customWidth="1"/>
    <col min="2" max="2" width="90.140625" style="0" customWidth="1"/>
    <col min="3" max="3" width="5.28125" style="0" customWidth="1"/>
    <col min="4" max="4" width="0.42578125" style="0" customWidth="1"/>
    <col min="5" max="5" width="12.00390625" style="0" customWidth="1"/>
    <col min="6" max="6" width="5.57421875" style="0" customWidth="1"/>
    <col min="7" max="7" width="12.57421875" style="0" customWidth="1"/>
    <col min="9" max="9" width="10.57421875" style="0" bestFit="1" customWidth="1"/>
  </cols>
  <sheetData>
    <row r="1" ht="12.75" hidden="1"/>
    <row r="2" ht="12.75" hidden="1"/>
    <row r="3" spans="3:8" ht="20.25" customHeight="1">
      <c r="C3" s="138" t="s">
        <v>388</v>
      </c>
      <c r="D3" s="138"/>
      <c r="E3" s="138"/>
      <c r="F3" s="138"/>
      <c r="G3" s="138"/>
      <c r="H3" s="2"/>
    </row>
    <row r="4" spans="3:8" ht="25.5" customHeight="1">
      <c r="C4" s="211" t="s">
        <v>464</v>
      </c>
      <c r="D4" s="212"/>
      <c r="E4" s="212"/>
      <c r="F4" s="212"/>
      <c r="G4" s="212"/>
      <c r="H4" s="2"/>
    </row>
    <row r="5" spans="3:8" ht="0.75" customHeight="1" hidden="1">
      <c r="C5" s="213"/>
      <c r="D5" s="213"/>
      <c r="E5" s="213"/>
      <c r="F5" s="213"/>
      <c r="G5" s="213"/>
      <c r="H5" s="2"/>
    </row>
    <row r="7" spans="3:8" ht="20.25" customHeight="1">
      <c r="C7" s="138" t="s">
        <v>254</v>
      </c>
      <c r="D7" s="138"/>
      <c r="E7" s="138"/>
      <c r="F7" s="138"/>
      <c r="G7" s="138"/>
      <c r="H7" s="2"/>
    </row>
    <row r="8" spans="3:7" s="2" customFormat="1" ht="26.25" customHeight="1">
      <c r="C8" s="216" t="s">
        <v>368</v>
      </c>
      <c r="D8" s="216"/>
      <c r="E8" s="216"/>
      <c r="F8" s="216"/>
      <c r="G8" s="216"/>
    </row>
    <row r="9" spans="3:7" s="2" customFormat="1" ht="2.25" customHeight="1" hidden="1">
      <c r="C9" s="138"/>
      <c r="D9" s="138"/>
      <c r="E9" s="138"/>
      <c r="F9" s="138"/>
      <c r="G9" s="138"/>
    </row>
    <row r="10" spans="1:7" s="2" customFormat="1" ht="37.5" customHeight="1">
      <c r="A10" s="125"/>
      <c r="B10" s="217" t="s">
        <v>335</v>
      </c>
      <c r="C10" s="197"/>
      <c r="D10" s="197"/>
      <c r="E10" s="197"/>
      <c r="F10" s="197"/>
      <c r="G10" s="197"/>
    </row>
    <row r="11" spans="1:7" s="2" customFormat="1" ht="33.75" customHeight="1">
      <c r="A11" s="22" t="s">
        <v>49</v>
      </c>
      <c r="B11" s="22"/>
      <c r="C11" s="214" t="s">
        <v>288</v>
      </c>
      <c r="D11" s="173"/>
      <c r="E11" s="22" t="s">
        <v>147</v>
      </c>
      <c r="F11" s="22" t="s">
        <v>148</v>
      </c>
      <c r="G11" s="22" t="s">
        <v>294</v>
      </c>
    </row>
    <row r="12" spans="1:7" s="2" customFormat="1" ht="15" customHeight="1">
      <c r="A12" s="126"/>
      <c r="B12" s="126">
        <v>2</v>
      </c>
      <c r="C12" s="214">
        <v>3</v>
      </c>
      <c r="D12" s="173"/>
      <c r="E12" s="22">
        <v>4</v>
      </c>
      <c r="F12" s="22">
        <v>5</v>
      </c>
      <c r="G12" s="126">
        <v>6</v>
      </c>
    </row>
    <row r="13" spans="1:9" s="2" customFormat="1" ht="25.5" customHeight="1">
      <c r="A13" s="126">
        <v>1</v>
      </c>
      <c r="B13" s="18" t="s">
        <v>289</v>
      </c>
      <c r="C13" s="22"/>
      <c r="D13" s="215"/>
      <c r="E13" s="215"/>
      <c r="F13" s="215"/>
      <c r="G13" s="47">
        <f>G14+G80+G89+G105+G128+G147+G154+G161</f>
        <v>10209595.96</v>
      </c>
      <c r="I13" s="51"/>
    </row>
    <row r="14" spans="1:7" s="2" customFormat="1" ht="13.5" customHeight="1">
      <c r="A14" s="126">
        <v>2</v>
      </c>
      <c r="B14" s="106" t="s">
        <v>230</v>
      </c>
      <c r="C14" s="127" t="s">
        <v>61</v>
      </c>
      <c r="D14" s="215"/>
      <c r="E14" s="215"/>
      <c r="F14" s="215"/>
      <c r="G14" s="47">
        <f>G15+G27+G47+G53</f>
        <v>3720112.19</v>
      </c>
    </row>
    <row r="15" spans="1:7" s="2" customFormat="1" ht="27.75" customHeight="1">
      <c r="A15" s="126">
        <v>3</v>
      </c>
      <c r="B15" s="105" t="s">
        <v>150</v>
      </c>
      <c r="C15" s="223" t="s">
        <v>112</v>
      </c>
      <c r="D15" s="173"/>
      <c r="E15" s="129"/>
      <c r="F15" s="129"/>
      <c r="G15" s="48">
        <f>G16</f>
        <v>648174.14</v>
      </c>
    </row>
    <row r="16" spans="1:7" s="2" customFormat="1" ht="15" customHeight="1">
      <c r="A16" s="126">
        <v>4</v>
      </c>
      <c r="B16" s="18" t="s">
        <v>183</v>
      </c>
      <c r="C16" s="219" t="s">
        <v>112</v>
      </c>
      <c r="D16" s="173"/>
      <c r="E16" s="122">
        <v>9100000000</v>
      </c>
      <c r="F16" s="22"/>
      <c r="G16" s="47">
        <f>G17</f>
        <v>648174.14</v>
      </c>
    </row>
    <row r="17" spans="1:7" s="2" customFormat="1" ht="12" customHeight="1">
      <c r="A17" s="126">
        <v>5</v>
      </c>
      <c r="B17" s="18" t="s">
        <v>184</v>
      </c>
      <c r="C17" s="219" t="s">
        <v>112</v>
      </c>
      <c r="D17" s="173"/>
      <c r="E17" s="122">
        <v>9110000000</v>
      </c>
      <c r="F17" s="22"/>
      <c r="G17" s="47">
        <f>G18+G21+G24</f>
        <v>648174.14</v>
      </c>
    </row>
    <row r="18" spans="1:7" s="2" customFormat="1" ht="36" customHeight="1">
      <c r="A18" s="126">
        <v>6</v>
      </c>
      <c r="B18" s="60" t="s">
        <v>452</v>
      </c>
      <c r="C18" s="219" t="s">
        <v>112</v>
      </c>
      <c r="D18" s="173"/>
      <c r="E18" s="122">
        <v>9110010400</v>
      </c>
      <c r="F18" s="22"/>
      <c r="G18" s="47">
        <f>G19</f>
        <v>40514</v>
      </c>
    </row>
    <row r="19" spans="1:7" s="2" customFormat="1" ht="36.75" customHeight="1">
      <c r="A19" s="126">
        <v>7</v>
      </c>
      <c r="B19" s="18" t="s">
        <v>186</v>
      </c>
      <c r="C19" s="219" t="s">
        <v>112</v>
      </c>
      <c r="D19" s="173"/>
      <c r="E19" s="122">
        <v>9110010400</v>
      </c>
      <c r="F19" s="22">
        <v>100</v>
      </c>
      <c r="G19" s="47">
        <f>G20</f>
        <v>40514</v>
      </c>
    </row>
    <row r="20" spans="1:7" s="2" customFormat="1" ht="12" customHeight="1">
      <c r="A20" s="126">
        <v>8</v>
      </c>
      <c r="B20" s="18" t="s">
        <v>187</v>
      </c>
      <c r="C20" s="219" t="s">
        <v>112</v>
      </c>
      <c r="D20" s="173"/>
      <c r="E20" s="122">
        <v>9110010400</v>
      </c>
      <c r="F20" s="22">
        <v>120</v>
      </c>
      <c r="G20" s="47">
        <v>40514</v>
      </c>
    </row>
    <row r="21" spans="1:7" s="2" customFormat="1" ht="39.75" customHeight="1">
      <c r="A21" s="126">
        <v>9</v>
      </c>
      <c r="B21" s="61" t="s">
        <v>402</v>
      </c>
      <c r="C21" s="219" t="s">
        <v>112</v>
      </c>
      <c r="D21" s="173"/>
      <c r="E21" s="122">
        <v>9110010470</v>
      </c>
      <c r="F21" s="22"/>
      <c r="G21" s="47">
        <f>G22</f>
        <v>23436</v>
      </c>
    </row>
    <row r="22" spans="1:7" s="2" customFormat="1" ht="39" customHeight="1">
      <c r="A22" s="126">
        <v>10</v>
      </c>
      <c r="B22" s="18" t="s">
        <v>186</v>
      </c>
      <c r="C22" s="219" t="s">
        <v>112</v>
      </c>
      <c r="D22" s="173"/>
      <c r="E22" s="122">
        <v>9110010470</v>
      </c>
      <c r="F22" s="22">
        <v>100</v>
      </c>
      <c r="G22" s="47">
        <f>G23</f>
        <v>23436</v>
      </c>
    </row>
    <row r="23" spans="1:7" s="2" customFormat="1" ht="12" customHeight="1">
      <c r="A23" s="126">
        <v>11</v>
      </c>
      <c r="B23" s="18" t="s">
        <v>187</v>
      </c>
      <c r="C23" s="219" t="s">
        <v>112</v>
      </c>
      <c r="D23" s="173"/>
      <c r="E23" s="122">
        <v>9110010470</v>
      </c>
      <c r="F23" s="22">
        <v>120</v>
      </c>
      <c r="G23" s="47">
        <v>23436</v>
      </c>
    </row>
    <row r="24" spans="1:7" s="2" customFormat="1" ht="26.25" customHeight="1">
      <c r="A24" s="126">
        <v>12</v>
      </c>
      <c r="B24" s="18" t="s">
        <v>185</v>
      </c>
      <c r="C24" s="219" t="s">
        <v>112</v>
      </c>
      <c r="D24" s="173"/>
      <c r="E24" s="122">
        <v>9110080210</v>
      </c>
      <c r="F24" s="22"/>
      <c r="G24" s="47">
        <f>G25</f>
        <v>584224.14</v>
      </c>
    </row>
    <row r="25" spans="1:7" s="2" customFormat="1" ht="26.25" customHeight="1">
      <c r="A25" s="126">
        <v>13</v>
      </c>
      <c r="B25" s="18" t="s">
        <v>186</v>
      </c>
      <c r="C25" s="219" t="s">
        <v>112</v>
      </c>
      <c r="D25" s="173"/>
      <c r="E25" s="122">
        <v>9110080210</v>
      </c>
      <c r="F25" s="22">
        <v>100</v>
      </c>
      <c r="G25" s="47">
        <f>G26</f>
        <v>584224.14</v>
      </c>
    </row>
    <row r="26" spans="1:7" s="2" customFormat="1" ht="15" customHeight="1">
      <c r="A26" s="126">
        <v>14</v>
      </c>
      <c r="B26" s="18" t="s">
        <v>187</v>
      </c>
      <c r="C26" s="219" t="s">
        <v>112</v>
      </c>
      <c r="D26" s="173"/>
      <c r="E26" s="122">
        <v>9110080210</v>
      </c>
      <c r="F26" s="22">
        <v>120</v>
      </c>
      <c r="G26" s="47">
        <v>584224.14</v>
      </c>
    </row>
    <row r="27" spans="1:7" s="2" customFormat="1" ht="21.75" customHeight="1">
      <c r="A27" s="131">
        <v>15</v>
      </c>
      <c r="B27" s="105" t="s">
        <v>151</v>
      </c>
      <c r="C27" s="223" t="s">
        <v>113</v>
      </c>
      <c r="D27" s="173"/>
      <c r="E27" s="124"/>
      <c r="F27" s="129"/>
      <c r="G27" s="48">
        <f>G28</f>
        <v>2744357.1399999997</v>
      </c>
    </row>
    <row r="28" spans="1:7" s="2" customFormat="1" ht="10.5" customHeight="1">
      <c r="A28" s="126">
        <v>16</v>
      </c>
      <c r="B28" s="18" t="s">
        <v>188</v>
      </c>
      <c r="C28" s="219" t="s">
        <v>113</v>
      </c>
      <c r="D28" s="173"/>
      <c r="E28" s="122">
        <v>8100000000</v>
      </c>
      <c r="F28" s="22"/>
      <c r="G28" s="47">
        <f>G29</f>
        <v>2744357.1399999997</v>
      </c>
    </row>
    <row r="29" spans="1:7" s="2" customFormat="1" ht="11.25" customHeight="1">
      <c r="A29" s="126">
        <v>17</v>
      </c>
      <c r="B29" s="18" t="s">
        <v>189</v>
      </c>
      <c r="C29" s="219" t="s">
        <v>113</v>
      </c>
      <c r="D29" s="173"/>
      <c r="E29" s="122">
        <v>8110000000</v>
      </c>
      <c r="F29" s="22"/>
      <c r="G29" s="47">
        <f>G30+G33+G36+G39</f>
        <v>2744357.1399999997</v>
      </c>
    </row>
    <row r="30" spans="1:7" s="2" customFormat="1" ht="38.25" customHeight="1">
      <c r="A30" s="126">
        <v>18</v>
      </c>
      <c r="B30" s="42" t="s">
        <v>462</v>
      </c>
      <c r="C30" s="219" t="s">
        <v>113</v>
      </c>
      <c r="D30" s="173"/>
      <c r="E30" s="122">
        <v>8110010210</v>
      </c>
      <c r="F30" s="22"/>
      <c r="G30" s="47">
        <f>G31</f>
        <v>140782</v>
      </c>
    </row>
    <row r="31" spans="1:7" s="2" customFormat="1" ht="39" customHeight="1">
      <c r="A31" s="126">
        <v>19</v>
      </c>
      <c r="B31" s="18" t="s">
        <v>186</v>
      </c>
      <c r="C31" s="219" t="s">
        <v>113</v>
      </c>
      <c r="D31" s="173"/>
      <c r="E31" s="122">
        <v>8110010210</v>
      </c>
      <c r="F31" s="22">
        <v>100</v>
      </c>
      <c r="G31" s="47">
        <f>G32</f>
        <v>140782</v>
      </c>
    </row>
    <row r="32" spans="1:52" s="2" customFormat="1" ht="11.25" customHeight="1">
      <c r="A32" s="126">
        <v>20</v>
      </c>
      <c r="B32" s="18" t="s">
        <v>191</v>
      </c>
      <c r="C32" s="219" t="s">
        <v>113</v>
      </c>
      <c r="D32" s="173"/>
      <c r="E32" s="122">
        <v>8110010210</v>
      </c>
      <c r="F32" s="22">
        <v>120</v>
      </c>
      <c r="G32" s="47">
        <v>140782</v>
      </c>
      <c r="S32" s="2">
        <v>11494</v>
      </c>
      <c r="W32" s="2" t="s">
        <v>465</v>
      </c>
      <c r="AB32" s="2" t="s">
        <v>465</v>
      </c>
      <c r="AF32" s="2" t="s">
        <v>465</v>
      </c>
      <c r="AJ32" s="2" t="s">
        <v>465</v>
      </c>
      <c r="AN32" s="2">
        <v>11494</v>
      </c>
      <c r="AR32" s="2">
        <v>1494</v>
      </c>
      <c r="AV32" s="2">
        <v>1494</v>
      </c>
      <c r="AZ32" s="2" t="s">
        <v>465</v>
      </c>
    </row>
    <row r="33" spans="1:7" s="2" customFormat="1" ht="35.25" customHeight="1">
      <c r="A33" s="126">
        <v>21</v>
      </c>
      <c r="B33" s="60" t="s">
        <v>452</v>
      </c>
      <c r="C33" s="219" t="s">
        <v>113</v>
      </c>
      <c r="D33" s="173"/>
      <c r="E33" s="122">
        <v>8110010400</v>
      </c>
      <c r="F33" s="22"/>
      <c r="G33" s="47">
        <f>G34</f>
        <v>82926</v>
      </c>
    </row>
    <row r="34" spans="1:7" s="2" customFormat="1" ht="21.75" customHeight="1">
      <c r="A34" s="126">
        <v>22</v>
      </c>
      <c r="B34" s="18" t="s">
        <v>186</v>
      </c>
      <c r="C34" s="219" t="s">
        <v>113</v>
      </c>
      <c r="D34" s="173"/>
      <c r="E34" s="122">
        <v>8110010400</v>
      </c>
      <c r="F34" s="22">
        <v>100</v>
      </c>
      <c r="G34" s="47">
        <f>G35</f>
        <v>82926</v>
      </c>
    </row>
    <row r="35" spans="1:7" s="2" customFormat="1" ht="11.25" customHeight="1">
      <c r="A35" s="126">
        <v>23</v>
      </c>
      <c r="B35" s="18" t="s">
        <v>191</v>
      </c>
      <c r="C35" s="219" t="s">
        <v>113</v>
      </c>
      <c r="D35" s="173"/>
      <c r="E35" s="122">
        <v>8110010400</v>
      </c>
      <c r="F35" s="22">
        <v>120</v>
      </c>
      <c r="G35" s="47">
        <v>82926</v>
      </c>
    </row>
    <row r="36" spans="1:7" s="2" customFormat="1" ht="39.75" customHeight="1">
      <c r="A36" s="126">
        <v>24</v>
      </c>
      <c r="B36" s="61" t="s">
        <v>402</v>
      </c>
      <c r="C36" s="219" t="s">
        <v>113</v>
      </c>
      <c r="D36" s="173"/>
      <c r="E36" s="122">
        <v>8110010470</v>
      </c>
      <c r="F36" s="22"/>
      <c r="G36" s="47">
        <f>G37</f>
        <v>51434</v>
      </c>
    </row>
    <row r="37" spans="1:7" s="2" customFormat="1" ht="37.5" customHeight="1">
      <c r="A37" s="126">
        <v>25</v>
      </c>
      <c r="B37" s="18" t="s">
        <v>186</v>
      </c>
      <c r="C37" s="219" t="s">
        <v>113</v>
      </c>
      <c r="D37" s="173"/>
      <c r="E37" s="122">
        <v>8110010470</v>
      </c>
      <c r="F37" s="22">
        <v>100</v>
      </c>
      <c r="G37" s="47">
        <f>G38</f>
        <v>51434</v>
      </c>
    </row>
    <row r="38" spans="1:7" s="2" customFormat="1" ht="11.25" customHeight="1">
      <c r="A38" s="126">
        <v>26</v>
      </c>
      <c r="B38" s="18" t="s">
        <v>191</v>
      </c>
      <c r="C38" s="219" t="s">
        <v>113</v>
      </c>
      <c r="D38" s="173"/>
      <c r="E38" s="122">
        <v>8110010470</v>
      </c>
      <c r="F38" s="22">
        <v>120</v>
      </c>
      <c r="G38" s="47">
        <v>51434</v>
      </c>
    </row>
    <row r="39" spans="1:9" s="2" customFormat="1" ht="24" customHeight="1">
      <c r="A39" s="126">
        <v>27</v>
      </c>
      <c r="B39" s="18" t="s">
        <v>190</v>
      </c>
      <c r="C39" s="219" t="s">
        <v>113</v>
      </c>
      <c r="D39" s="173"/>
      <c r="E39" s="122">
        <v>8110080210</v>
      </c>
      <c r="F39" s="22"/>
      <c r="G39" s="47">
        <f>G40+G43+G45</f>
        <v>2469215.1399999997</v>
      </c>
      <c r="I39" s="51"/>
    </row>
    <row r="40" spans="1:7" s="2" customFormat="1" ht="36.75" customHeight="1">
      <c r="A40" s="220">
        <v>28</v>
      </c>
      <c r="B40" s="221" t="s">
        <v>186</v>
      </c>
      <c r="C40" s="219" t="s">
        <v>113</v>
      </c>
      <c r="D40" s="173"/>
      <c r="E40" s="222">
        <v>8110080210</v>
      </c>
      <c r="F40" s="215">
        <v>100</v>
      </c>
      <c r="G40" s="218">
        <f>G42</f>
        <v>1827344.53</v>
      </c>
    </row>
    <row r="41" spans="1:7" s="2" customFormat="1" ht="2.25" customHeight="1" hidden="1">
      <c r="A41" s="220"/>
      <c r="B41" s="221"/>
      <c r="C41" s="219" t="s">
        <v>113</v>
      </c>
      <c r="D41" s="173"/>
      <c r="E41" s="222"/>
      <c r="F41" s="215"/>
      <c r="G41" s="218"/>
    </row>
    <row r="42" spans="1:7" s="2" customFormat="1" ht="14.25" customHeight="1">
      <c r="A42" s="126">
        <v>29</v>
      </c>
      <c r="B42" s="18" t="s">
        <v>191</v>
      </c>
      <c r="C42" s="219" t="s">
        <v>113</v>
      </c>
      <c r="D42" s="173"/>
      <c r="E42" s="122">
        <v>8110080210</v>
      </c>
      <c r="F42" s="22">
        <v>120</v>
      </c>
      <c r="G42" s="47">
        <v>1827344.53</v>
      </c>
    </row>
    <row r="43" spans="1:7" s="2" customFormat="1" ht="12.75" customHeight="1">
      <c r="A43" s="126">
        <v>30</v>
      </c>
      <c r="B43" s="18" t="s">
        <v>192</v>
      </c>
      <c r="C43" s="219" t="s">
        <v>113</v>
      </c>
      <c r="D43" s="173"/>
      <c r="E43" s="122">
        <v>8110080210</v>
      </c>
      <c r="F43" s="22">
        <v>200</v>
      </c>
      <c r="G43" s="47">
        <f>G44</f>
        <v>637542.81</v>
      </c>
    </row>
    <row r="44" spans="1:7" s="2" customFormat="1" ht="12" customHeight="1">
      <c r="A44" s="126">
        <v>31</v>
      </c>
      <c r="B44" s="18" t="s">
        <v>193</v>
      </c>
      <c r="C44" s="219" t="s">
        <v>113</v>
      </c>
      <c r="D44" s="173"/>
      <c r="E44" s="122">
        <v>8110080210</v>
      </c>
      <c r="F44" s="22">
        <v>240</v>
      </c>
      <c r="G44" s="47">
        <v>637542.81</v>
      </c>
    </row>
    <row r="45" spans="1:7" s="2" customFormat="1" ht="13.5" customHeight="1">
      <c r="A45" s="126">
        <v>32</v>
      </c>
      <c r="B45" s="18" t="s">
        <v>194</v>
      </c>
      <c r="C45" s="219" t="s">
        <v>113</v>
      </c>
      <c r="D45" s="173"/>
      <c r="E45" s="122">
        <v>8110080210</v>
      </c>
      <c r="F45" s="22">
        <v>800</v>
      </c>
      <c r="G45" s="47">
        <f>G46</f>
        <v>4327.8</v>
      </c>
    </row>
    <row r="46" spans="1:7" s="2" customFormat="1" ht="11.25" customHeight="1">
      <c r="A46" s="126">
        <v>33</v>
      </c>
      <c r="B46" s="18" t="s">
        <v>195</v>
      </c>
      <c r="C46" s="219" t="s">
        <v>113</v>
      </c>
      <c r="D46" s="173"/>
      <c r="E46" s="122">
        <v>8110080210</v>
      </c>
      <c r="F46" s="22">
        <v>850</v>
      </c>
      <c r="G46" s="47">
        <v>4327.8</v>
      </c>
    </row>
    <row r="47" spans="1:7" s="2" customFormat="1" ht="12" customHeight="1">
      <c r="A47" s="126">
        <v>34</v>
      </c>
      <c r="B47" s="105" t="s">
        <v>54</v>
      </c>
      <c r="C47" s="223" t="s">
        <v>114</v>
      </c>
      <c r="D47" s="173"/>
      <c r="E47" s="124"/>
      <c r="F47" s="129"/>
      <c r="G47" s="48">
        <f>G48</f>
        <v>3000</v>
      </c>
    </row>
    <row r="48" spans="1:7" s="2" customFormat="1" ht="11.25" customHeight="1">
      <c r="A48" s="126">
        <v>35</v>
      </c>
      <c r="B48" s="18" t="s">
        <v>188</v>
      </c>
      <c r="C48" s="219" t="s">
        <v>114</v>
      </c>
      <c r="D48" s="173"/>
      <c r="E48" s="122">
        <v>8100000000</v>
      </c>
      <c r="F48" s="22"/>
      <c r="G48" s="47">
        <f>G49</f>
        <v>3000</v>
      </c>
    </row>
    <row r="49" spans="1:7" s="2" customFormat="1" ht="14.25" customHeight="1">
      <c r="A49" s="126">
        <v>36</v>
      </c>
      <c r="B49" s="18" t="s">
        <v>189</v>
      </c>
      <c r="C49" s="219" t="s">
        <v>114</v>
      </c>
      <c r="D49" s="173"/>
      <c r="E49" s="122">
        <v>8110000000</v>
      </c>
      <c r="F49" s="127"/>
      <c r="G49" s="47">
        <v>3000</v>
      </c>
    </row>
    <row r="50" spans="1:7" s="2" customFormat="1" ht="24.75" customHeight="1">
      <c r="A50" s="126">
        <v>37</v>
      </c>
      <c r="B50" s="18" t="s">
        <v>251</v>
      </c>
      <c r="C50" s="219" t="s">
        <v>114</v>
      </c>
      <c r="D50" s="173"/>
      <c r="E50" s="122">
        <v>8110080050</v>
      </c>
      <c r="F50" s="127"/>
      <c r="G50" s="47">
        <v>3000</v>
      </c>
    </row>
    <row r="51" spans="1:7" s="2" customFormat="1" ht="12.75" customHeight="1">
      <c r="A51" s="126">
        <v>38</v>
      </c>
      <c r="B51" s="18" t="s">
        <v>194</v>
      </c>
      <c r="C51" s="219" t="s">
        <v>114</v>
      </c>
      <c r="D51" s="173"/>
      <c r="E51" s="122">
        <v>8110080050</v>
      </c>
      <c r="F51" s="127" t="s">
        <v>197</v>
      </c>
      <c r="G51" s="47">
        <v>3000</v>
      </c>
    </row>
    <row r="52" spans="1:7" s="2" customFormat="1" ht="13.5" customHeight="1">
      <c r="A52" s="126">
        <v>39</v>
      </c>
      <c r="B52" s="18" t="s">
        <v>199</v>
      </c>
      <c r="C52" s="219" t="s">
        <v>114</v>
      </c>
      <c r="D52" s="173"/>
      <c r="E52" s="122">
        <v>8110080050</v>
      </c>
      <c r="F52" s="127" t="s">
        <v>198</v>
      </c>
      <c r="G52" s="47">
        <v>3000</v>
      </c>
    </row>
    <row r="53" spans="1:7" s="2" customFormat="1" ht="12" customHeight="1">
      <c r="A53" s="126">
        <v>40</v>
      </c>
      <c r="B53" s="105" t="s">
        <v>68</v>
      </c>
      <c r="C53" s="223" t="s">
        <v>115</v>
      </c>
      <c r="D53" s="173"/>
      <c r="E53" s="124"/>
      <c r="F53" s="129"/>
      <c r="G53" s="48">
        <f>G54+G60</f>
        <v>324580.91</v>
      </c>
    </row>
    <row r="54" spans="1:7" s="2" customFormat="1" ht="15" customHeight="1">
      <c r="A54" s="126">
        <v>41</v>
      </c>
      <c r="B54" s="18" t="s">
        <v>188</v>
      </c>
      <c r="C54" s="219" t="s">
        <v>115</v>
      </c>
      <c r="D54" s="173"/>
      <c r="E54" s="122">
        <v>8100000000</v>
      </c>
      <c r="F54" s="22"/>
      <c r="G54" s="47">
        <f>G55</f>
        <v>7000</v>
      </c>
    </row>
    <row r="55" spans="1:7" s="2" customFormat="1" ht="12" customHeight="1">
      <c r="A55" s="126">
        <v>42</v>
      </c>
      <c r="B55" s="18" t="s">
        <v>189</v>
      </c>
      <c r="C55" s="219" t="s">
        <v>115</v>
      </c>
      <c r="D55" s="173"/>
      <c r="E55" s="122">
        <v>8110000000</v>
      </c>
      <c r="F55" s="22"/>
      <c r="G55" s="47">
        <f>G56</f>
        <v>7000</v>
      </c>
    </row>
    <row r="56" spans="1:7" s="2" customFormat="1" ht="28.5" customHeight="1">
      <c r="A56" s="220">
        <v>43</v>
      </c>
      <c r="B56" s="221" t="s">
        <v>259</v>
      </c>
      <c r="C56" s="224" t="s">
        <v>115</v>
      </c>
      <c r="D56" s="186"/>
      <c r="E56" s="222">
        <v>8110080850</v>
      </c>
      <c r="F56" s="215"/>
      <c r="G56" s="218">
        <f>G58</f>
        <v>7000</v>
      </c>
    </row>
    <row r="57" spans="1:7" s="2" customFormat="1" ht="6.75" customHeight="1">
      <c r="A57" s="220"/>
      <c r="B57" s="221"/>
      <c r="C57" s="187"/>
      <c r="D57" s="188"/>
      <c r="E57" s="222"/>
      <c r="F57" s="215"/>
      <c r="G57" s="218"/>
    </row>
    <row r="58" spans="1:7" s="2" customFormat="1" ht="14.25" customHeight="1">
      <c r="A58" s="132" t="s">
        <v>467</v>
      </c>
      <c r="B58" s="18" t="s">
        <v>192</v>
      </c>
      <c r="C58" s="219" t="s">
        <v>115</v>
      </c>
      <c r="D58" s="173"/>
      <c r="E58" s="122">
        <v>8110080850</v>
      </c>
      <c r="F58" s="127" t="s">
        <v>201</v>
      </c>
      <c r="G58" s="47">
        <f>G59</f>
        <v>7000</v>
      </c>
    </row>
    <row r="59" spans="1:7" s="2" customFormat="1" ht="12" customHeight="1">
      <c r="A59" s="132" t="s">
        <v>468</v>
      </c>
      <c r="B59" s="18" t="s">
        <v>193</v>
      </c>
      <c r="C59" s="219" t="s">
        <v>115</v>
      </c>
      <c r="D59" s="173"/>
      <c r="E59" s="122">
        <v>8110080850</v>
      </c>
      <c r="F59" s="127" t="s">
        <v>166</v>
      </c>
      <c r="G59" s="47">
        <v>7000</v>
      </c>
    </row>
    <row r="60" spans="1:7" s="2" customFormat="1" ht="21.75" customHeight="1">
      <c r="A60" s="132" t="s">
        <v>469</v>
      </c>
      <c r="B60" s="18" t="s">
        <v>206</v>
      </c>
      <c r="C60" s="219" t="s">
        <v>115</v>
      </c>
      <c r="D60" s="173"/>
      <c r="E60" s="122">
        <v>100000000</v>
      </c>
      <c r="F60" s="127"/>
      <c r="G60" s="47">
        <f>G61</f>
        <v>317580.91</v>
      </c>
    </row>
    <row r="61" spans="1:7" s="2" customFormat="1" ht="12.75" customHeight="1">
      <c r="A61" s="132" t="s">
        <v>414</v>
      </c>
      <c r="B61" s="18" t="s">
        <v>225</v>
      </c>
      <c r="C61" s="219" t="s">
        <v>115</v>
      </c>
      <c r="D61" s="173"/>
      <c r="E61" s="122">
        <v>110000000</v>
      </c>
      <c r="F61" s="127"/>
      <c r="G61" s="47">
        <f>G62+G65+G68+G71+G74+G77</f>
        <v>317580.91</v>
      </c>
    </row>
    <row r="62" spans="1:7" s="2" customFormat="1" ht="63" customHeight="1">
      <c r="A62" s="132" t="s">
        <v>415</v>
      </c>
      <c r="B62" s="42" t="s">
        <v>430</v>
      </c>
      <c r="C62" s="219" t="s">
        <v>115</v>
      </c>
      <c r="D62" s="173"/>
      <c r="E62" s="122">
        <v>110010210</v>
      </c>
      <c r="F62" s="127"/>
      <c r="G62" s="47">
        <f>G63</f>
        <v>16560</v>
      </c>
    </row>
    <row r="63" spans="1:7" s="2" customFormat="1" ht="37.5" customHeight="1">
      <c r="A63" s="132" t="s">
        <v>280</v>
      </c>
      <c r="B63" s="18" t="s">
        <v>186</v>
      </c>
      <c r="C63" s="219" t="s">
        <v>115</v>
      </c>
      <c r="D63" s="173"/>
      <c r="E63" s="122">
        <v>110010210</v>
      </c>
      <c r="F63" s="127" t="s">
        <v>222</v>
      </c>
      <c r="G63" s="47">
        <f>G64</f>
        <v>16560</v>
      </c>
    </row>
    <row r="64" spans="1:7" s="2" customFormat="1" ht="12.75" customHeight="1">
      <c r="A64" s="132" t="s">
        <v>416</v>
      </c>
      <c r="B64" s="18" t="s">
        <v>191</v>
      </c>
      <c r="C64" s="219" t="s">
        <v>115</v>
      </c>
      <c r="D64" s="173"/>
      <c r="E64" s="122">
        <v>110010210</v>
      </c>
      <c r="F64" s="127" t="s">
        <v>99</v>
      </c>
      <c r="G64" s="47">
        <v>16560</v>
      </c>
    </row>
    <row r="65" spans="1:7" s="2" customFormat="1" ht="42" customHeight="1">
      <c r="A65" s="132" t="s">
        <v>417</v>
      </c>
      <c r="B65" s="61" t="s">
        <v>402</v>
      </c>
      <c r="C65" s="219" t="s">
        <v>115</v>
      </c>
      <c r="D65" s="173"/>
      <c r="E65" s="122">
        <v>110010470</v>
      </c>
      <c r="F65" s="127"/>
      <c r="G65" s="47">
        <f>G66</f>
        <v>2232</v>
      </c>
    </row>
    <row r="66" spans="1:7" s="2" customFormat="1" ht="38.25" customHeight="1">
      <c r="A66" s="132" t="s">
        <v>418</v>
      </c>
      <c r="B66" s="18" t="s">
        <v>186</v>
      </c>
      <c r="C66" s="219" t="s">
        <v>115</v>
      </c>
      <c r="D66" s="173"/>
      <c r="E66" s="122">
        <v>110010470</v>
      </c>
      <c r="F66" s="127" t="s">
        <v>222</v>
      </c>
      <c r="G66" s="47">
        <f>G67</f>
        <v>2232</v>
      </c>
    </row>
    <row r="67" spans="1:7" s="2" customFormat="1" ht="12.75" customHeight="1">
      <c r="A67" s="132" t="s">
        <v>419</v>
      </c>
      <c r="B67" s="18" t="s">
        <v>191</v>
      </c>
      <c r="C67" s="219" t="s">
        <v>115</v>
      </c>
      <c r="D67" s="173"/>
      <c r="E67" s="122">
        <v>110010470</v>
      </c>
      <c r="F67" s="127" t="s">
        <v>99</v>
      </c>
      <c r="G67" s="47">
        <v>2232</v>
      </c>
    </row>
    <row r="68" spans="1:7" s="2" customFormat="1" ht="36.75" customHeight="1">
      <c r="A68" s="132" t="s">
        <v>420</v>
      </c>
      <c r="B68" s="18" t="s">
        <v>258</v>
      </c>
      <c r="C68" s="219" t="s">
        <v>115</v>
      </c>
      <c r="D68" s="173"/>
      <c r="E68" s="122">
        <v>110081060</v>
      </c>
      <c r="F68" s="127"/>
      <c r="G68" s="47">
        <f>G69</f>
        <v>8910.64</v>
      </c>
    </row>
    <row r="69" spans="1:7" s="2" customFormat="1" ht="39.75" customHeight="1">
      <c r="A69" s="132" t="s">
        <v>434</v>
      </c>
      <c r="B69" s="18" t="s">
        <v>186</v>
      </c>
      <c r="C69" s="219" t="s">
        <v>115</v>
      </c>
      <c r="D69" s="173"/>
      <c r="E69" s="122">
        <v>110081060</v>
      </c>
      <c r="F69" s="127" t="s">
        <v>222</v>
      </c>
      <c r="G69" s="47">
        <f>G70</f>
        <v>8910.64</v>
      </c>
    </row>
    <row r="70" spans="1:7" s="2" customFormat="1" ht="11.25" customHeight="1">
      <c r="A70" s="132" t="s">
        <v>435</v>
      </c>
      <c r="B70" s="18" t="s">
        <v>191</v>
      </c>
      <c r="C70" s="219" t="s">
        <v>115</v>
      </c>
      <c r="D70" s="173"/>
      <c r="E70" s="122">
        <v>110081060</v>
      </c>
      <c r="F70" s="127" t="s">
        <v>99</v>
      </c>
      <c r="G70" s="47">
        <v>8910.64</v>
      </c>
    </row>
    <row r="71" spans="1:7" s="2" customFormat="1" ht="39.75" customHeight="1">
      <c r="A71" s="132" t="s">
        <v>436</v>
      </c>
      <c r="B71" s="18" t="s">
        <v>226</v>
      </c>
      <c r="C71" s="219" t="s">
        <v>115</v>
      </c>
      <c r="D71" s="173"/>
      <c r="E71" s="122">
        <v>110083010</v>
      </c>
      <c r="F71" s="127"/>
      <c r="G71" s="47">
        <f>G72</f>
        <v>150850.96</v>
      </c>
    </row>
    <row r="72" spans="1:7" s="2" customFormat="1" ht="39" customHeight="1">
      <c r="A72" s="132" t="s">
        <v>444</v>
      </c>
      <c r="B72" s="18" t="s">
        <v>186</v>
      </c>
      <c r="C72" s="219" t="s">
        <v>115</v>
      </c>
      <c r="D72" s="173"/>
      <c r="E72" s="122">
        <v>110083010</v>
      </c>
      <c r="F72" s="127" t="s">
        <v>222</v>
      </c>
      <c r="G72" s="47">
        <f>G73</f>
        <v>150850.96</v>
      </c>
    </row>
    <row r="73" spans="1:7" s="2" customFormat="1" ht="11.25" customHeight="1">
      <c r="A73" s="132" t="s">
        <v>445</v>
      </c>
      <c r="B73" s="18" t="s">
        <v>191</v>
      </c>
      <c r="C73" s="219" t="s">
        <v>115</v>
      </c>
      <c r="D73" s="173"/>
      <c r="E73" s="122">
        <v>110083010</v>
      </c>
      <c r="F73" s="127" t="s">
        <v>99</v>
      </c>
      <c r="G73" s="47">
        <v>150850.96</v>
      </c>
    </row>
    <row r="74" spans="1:7" s="2" customFormat="1" ht="35.25" customHeight="1">
      <c r="A74" s="132" t="s">
        <v>446</v>
      </c>
      <c r="B74" s="18" t="s">
        <v>295</v>
      </c>
      <c r="C74" s="219" t="s">
        <v>115</v>
      </c>
      <c r="D74" s="173"/>
      <c r="E74" s="122">
        <v>110083090</v>
      </c>
      <c r="F74" s="127"/>
      <c r="G74" s="47">
        <f>G75</f>
        <v>82274.31</v>
      </c>
    </row>
    <row r="75" spans="1:7" s="2" customFormat="1" ht="26.25" customHeight="1">
      <c r="A75" s="132" t="s">
        <v>447</v>
      </c>
      <c r="B75" s="18" t="s">
        <v>186</v>
      </c>
      <c r="C75" s="219" t="s">
        <v>115</v>
      </c>
      <c r="D75" s="173"/>
      <c r="E75" s="122">
        <v>110083090</v>
      </c>
      <c r="F75" s="127" t="s">
        <v>222</v>
      </c>
      <c r="G75" s="47">
        <f>G76</f>
        <v>82274.31</v>
      </c>
    </row>
    <row r="76" spans="1:7" s="2" customFormat="1" ht="11.25" customHeight="1">
      <c r="A76" s="132" t="s">
        <v>448</v>
      </c>
      <c r="B76" s="18" t="s">
        <v>191</v>
      </c>
      <c r="C76" s="219" t="s">
        <v>115</v>
      </c>
      <c r="D76" s="173"/>
      <c r="E76" s="122">
        <v>110083090</v>
      </c>
      <c r="F76" s="127" t="s">
        <v>99</v>
      </c>
      <c r="G76" s="47">
        <v>82274.31</v>
      </c>
    </row>
    <row r="77" spans="1:7" s="2" customFormat="1" ht="63" customHeight="1">
      <c r="A77" s="132" t="s">
        <v>449</v>
      </c>
      <c r="B77" s="42" t="s">
        <v>454</v>
      </c>
      <c r="C77" s="219" t="s">
        <v>115</v>
      </c>
      <c r="D77" s="173"/>
      <c r="E77" s="122"/>
      <c r="F77" s="127"/>
      <c r="G77" s="47">
        <f>G78</f>
        <v>56753</v>
      </c>
    </row>
    <row r="78" spans="1:7" s="2" customFormat="1" ht="37.5" customHeight="1">
      <c r="A78" s="132" t="s">
        <v>450</v>
      </c>
      <c r="B78" s="18" t="s">
        <v>186</v>
      </c>
      <c r="C78" s="219" t="s">
        <v>115</v>
      </c>
      <c r="D78" s="173"/>
      <c r="E78" s="122"/>
      <c r="F78" s="127" t="s">
        <v>222</v>
      </c>
      <c r="G78" s="47">
        <f>G79</f>
        <v>56753</v>
      </c>
    </row>
    <row r="79" spans="1:7" s="2" customFormat="1" ht="11.25" customHeight="1">
      <c r="A79" s="132" t="s">
        <v>451</v>
      </c>
      <c r="B79" s="18" t="s">
        <v>191</v>
      </c>
      <c r="C79" s="219" t="s">
        <v>115</v>
      </c>
      <c r="D79" s="173"/>
      <c r="E79" s="122"/>
      <c r="F79" s="127" t="s">
        <v>99</v>
      </c>
      <c r="G79" s="47">
        <v>56753</v>
      </c>
    </row>
    <row r="80" spans="1:7" s="2" customFormat="1" ht="14.25" customHeight="1">
      <c r="A80" s="126">
        <v>66</v>
      </c>
      <c r="B80" s="131" t="s">
        <v>229</v>
      </c>
      <c r="C80" s="133" t="s">
        <v>62</v>
      </c>
      <c r="D80" s="225"/>
      <c r="E80" s="225"/>
      <c r="F80" s="225"/>
      <c r="G80" s="48">
        <f>G81</f>
        <v>78913.72</v>
      </c>
    </row>
    <row r="81" spans="1:7" s="2" customFormat="1" ht="12" customHeight="1">
      <c r="A81" s="126">
        <v>67</v>
      </c>
      <c r="B81" s="18" t="s">
        <v>56</v>
      </c>
      <c r="C81" s="219" t="s">
        <v>117</v>
      </c>
      <c r="D81" s="173"/>
      <c r="E81" s="22"/>
      <c r="F81" s="22"/>
      <c r="G81" s="47">
        <f>+G82</f>
        <v>78913.72</v>
      </c>
    </row>
    <row r="82" spans="1:7" s="2" customFormat="1" ht="13.5" customHeight="1">
      <c r="A82" s="126">
        <v>68</v>
      </c>
      <c r="B82" s="18" t="s">
        <v>200</v>
      </c>
      <c r="C82" s="219" t="s">
        <v>117</v>
      </c>
      <c r="D82" s="173"/>
      <c r="E82" s="122">
        <v>8100000000</v>
      </c>
      <c r="F82" s="22"/>
      <c r="G82" s="47">
        <f>G83</f>
        <v>78913.72</v>
      </c>
    </row>
    <row r="83" spans="1:7" s="2" customFormat="1" ht="13.5" customHeight="1">
      <c r="A83" s="126">
        <v>69</v>
      </c>
      <c r="B83" s="18" t="s">
        <v>189</v>
      </c>
      <c r="C83" s="219" t="s">
        <v>117</v>
      </c>
      <c r="D83" s="173"/>
      <c r="E83" s="122">
        <v>8110000000</v>
      </c>
      <c r="F83" s="22"/>
      <c r="G83" s="47">
        <f>G84</f>
        <v>78913.72</v>
      </c>
    </row>
    <row r="84" spans="1:7" s="2" customFormat="1" ht="39" customHeight="1">
      <c r="A84" s="126">
        <v>70</v>
      </c>
      <c r="B84" s="18" t="s">
        <v>202</v>
      </c>
      <c r="C84" s="219" t="s">
        <v>117</v>
      </c>
      <c r="D84" s="173"/>
      <c r="E84" s="122">
        <v>8110051180</v>
      </c>
      <c r="F84" s="22"/>
      <c r="G84" s="47">
        <f>G85+G88</f>
        <v>78913.72</v>
      </c>
    </row>
    <row r="85" spans="1:7" s="2" customFormat="1" ht="36.75" customHeight="1">
      <c r="A85" s="126">
        <v>71</v>
      </c>
      <c r="B85" s="18" t="s">
        <v>186</v>
      </c>
      <c r="C85" s="219" t="s">
        <v>117</v>
      </c>
      <c r="D85" s="173"/>
      <c r="E85" s="122">
        <v>8110051180</v>
      </c>
      <c r="F85" s="22">
        <v>100</v>
      </c>
      <c r="G85" s="47">
        <f>G86</f>
        <v>49905.45</v>
      </c>
    </row>
    <row r="86" spans="1:7" s="2" customFormat="1" ht="12" customHeight="1">
      <c r="A86" s="126">
        <v>72</v>
      </c>
      <c r="B86" s="18" t="s">
        <v>203</v>
      </c>
      <c r="C86" s="219" t="s">
        <v>117</v>
      </c>
      <c r="D86" s="173"/>
      <c r="E86" s="122">
        <v>8110051180</v>
      </c>
      <c r="F86" s="22">
        <v>120</v>
      </c>
      <c r="G86" s="47">
        <v>49905.45</v>
      </c>
    </row>
    <row r="87" spans="1:7" s="2" customFormat="1" ht="11.25" customHeight="1">
      <c r="A87" s="126">
        <v>73</v>
      </c>
      <c r="B87" s="18" t="s">
        <v>204</v>
      </c>
      <c r="C87" s="219" t="s">
        <v>117</v>
      </c>
      <c r="D87" s="173"/>
      <c r="E87" s="122">
        <v>8110051180</v>
      </c>
      <c r="F87" s="22">
        <v>200</v>
      </c>
      <c r="G87" s="47">
        <f>G88</f>
        <v>29008.27</v>
      </c>
    </row>
    <row r="88" spans="1:7" s="2" customFormat="1" ht="12" customHeight="1">
      <c r="A88" s="126">
        <v>74</v>
      </c>
      <c r="B88" s="18" t="s">
        <v>205</v>
      </c>
      <c r="C88" s="219" t="s">
        <v>117</v>
      </c>
      <c r="D88" s="173"/>
      <c r="E88" s="122">
        <v>8110051180</v>
      </c>
      <c r="F88" s="22">
        <v>240</v>
      </c>
      <c r="G88" s="47">
        <v>29008.27</v>
      </c>
    </row>
    <row r="89" spans="1:7" s="2" customFormat="1" ht="13.5" customHeight="1">
      <c r="A89" s="220">
        <v>75</v>
      </c>
      <c r="B89" s="226" t="s">
        <v>129</v>
      </c>
      <c r="C89" s="238" t="s">
        <v>64</v>
      </c>
      <c r="D89" s="230"/>
      <c r="E89" s="231"/>
      <c r="F89" s="232"/>
      <c r="G89" s="228">
        <f>G92</f>
        <v>92884.31</v>
      </c>
    </row>
    <row r="90" spans="1:7" s="2" customFormat="1" ht="15" customHeight="1" hidden="1">
      <c r="A90" s="220"/>
      <c r="B90" s="227"/>
      <c r="C90" s="238"/>
      <c r="D90" s="233"/>
      <c r="E90" s="234"/>
      <c r="F90" s="235"/>
      <c r="G90" s="228"/>
    </row>
    <row r="91" s="2" customFormat="1" ht="2.25" customHeight="1">
      <c r="A91" s="134">
        <v>76</v>
      </c>
    </row>
    <row r="92" spans="1:7" s="2" customFormat="1" ht="24" customHeight="1">
      <c r="A92" s="126">
        <v>76</v>
      </c>
      <c r="B92" s="18" t="s">
        <v>206</v>
      </c>
      <c r="C92" s="219" t="s">
        <v>128</v>
      </c>
      <c r="D92" s="229"/>
      <c r="E92" s="122">
        <v>100000000</v>
      </c>
      <c r="F92" s="22"/>
      <c r="G92" s="47">
        <f>G93</f>
        <v>92884.31</v>
      </c>
    </row>
    <row r="93" spans="1:7" s="2" customFormat="1" ht="12" customHeight="1">
      <c r="A93" s="126">
        <v>77</v>
      </c>
      <c r="B93" s="18" t="s">
        <v>421</v>
      </c>
      <c r="C93" s="219" t="s">
        <v>128</v>
      </c>
      <c r="D93" s="173"/>
      <c r="E93" s="122">
        <v>130000000</v>
      </c>
      <c r="F93" s="22"/>
      <c r="G93" s="136">
        <f>G94+G102</f>
        <v>92884.31</v>
      </c>
    </row>
    <row r="94" spans="1:7" s="2" customFormat="1" ht="12" customHeight="1">
      <c r="A94" s="126">
        <v>78</v>
      </c>
      <c r="B94" s="18" t="s">
        <v>404</v>
      </c>
      <c r="C94" s="130" t="s">
        <v>403</v>
      </c>
      <c r="D94" s="77"/>
      <c r="E94" s="122">
        <v>130000000</v>
      </c>
      <c r="F94" s="22"/>
      <c r="G94" s="136">
        <f>G95+G99</f>
        <v>20709</v>
      </c>
    </row>
    <row r="95" spans="1:7" s="2" customFormat="1" ht="48" customHeight="1">
      <c r="A95" s="126">
        <v>79</v>
      </c>
      <c r="B95" s="42" t="s">
        <v>405</v>
      </c>
      <c r="C95" s="130" t="s">
        <v>403</v>
      </c>
      <c r="D95" s="77"/>
      <c r="E95" s="122">
        <v>130000000</v>
      </c>
      <c r="F95" s="22"/>
      <c r="G95" s="136">
        <f>G96</f>
        <v>19722</v>
      </c>
    </row>
    <row r="96" spans="1:7" s="2" customFormat="1" ht="12" customHeight="1">
      <c r="A96" s="126">
        <v>80</v>
      </c>
      <c r="B96" s="18" t="s">
        <v>204</v>
      </c>
      <c r="C96" s="130" t="s">
        <v>403</v>
      </c>
      <c r="D96" s="77"/>
      <c r="E96" s="122">
        <v>130000000</v>
      </c>
      <c r="F96" s="22">
        <v>200</v>
      </c>
      <c r="G96" s="136">
        <f>G97</f>
        <v>19722</v>
      </c>
    </row>
    <row r="97" spans="1:7" s="2" customFormat="1" ht="12" customHeight="1">
      <c r="A97" s="126">
        <v>81</v>
      </c>
      <c r="B97" s="18" t="s">
        <v>205</v>
      </c>
      <c r="C97" s="130" t="s">
        <v>403</v>
      </c>
      <c r="D97" s="77"/>
      <c r="E97" s="122">
        <v>130000000</v>
      </c>
      <c r="F97" s="22">
        <v>240</v>
      </c>
      <c r="G97" s="136">
        <v>19722</v>
      </c>
    </row>
    <row r="98" spans="1:7" s="2" customFormat="1" ht="50.25" customHeight="1">
      <c r="A98" s="126">
        <v>82</v>
      </c>
      <c r="B98" s="42" t="s">
        <v>407</v>
      </c>
      <c r="C98" s="130" t="s">
        <v>403</v>
      </c>
      <c r="D98" s="77"/>
      <c r="E98" s="122">
        <v>130000000</v>
      </c>
      <c r="F98" s="22"/>
      <c r="G98" s="136">
        <f>G99</f>
        <v>987</v>
      </c>
    </row>
    <row r="99" spans="1:7" s="2" customFormat="1" ht="12" customHeight="1">
      <c r="A99" s="126">
        <v>83</v>
      </c>
      <c r="B99" s="18" t="s">
        <v>204</v>
      </c>
      <c r="C99" s="130" t="s">
        <v>403</v>
      </c>
      <c r="D99" s="77"/>
      <c r="E99" s="122">
        <v>130000000</v>
      </c>
      <c r="F99" s="22">
        <v>200</v>
      </c>
      <c r="G99" s="136">
        <f>G100</f>
        <v>987</v>
      </c>
    </row>
    <row r="100" spans="1:7" s="2" customFormat="1" ht="12" customHeight="1">
      <c r="A100" s="126">
        <v>84</v>
      </c>
      <c r="B100" s="18" t="s">
        <v>205</v>
      </c>
      <c r="C100" s="130" t="s">
        <v>403</v>
      </c>
      <c r="D100" s="77"/>
      <c r="E100" s="122">
        <v>130000000</v>
      </c>
      <c r="F100" s="22">
        <v>240</v>
      </c>
      <c r="G100" s="136">
        <v>987</v>
      </c>
    </row>
    <row r="101" spans="1:7" s="2" customFormat="1" ht="14.25" customHeight="1">
      <c r="A101" s="126">
        <v>85</v>
      </c>
      <c r="B101" s="11" t="s">
        <v>131</v>
      </c>
      <c r="C101" s="219" t="s">
        <v>130</v>
      </c>
      <c r="D101" s="173"/>
      <c r="E101" s="22"/>
      <c r="F101" s="11"/>
      <c r="G101" s="47">
        <f>G92</f>
        <v>92884.31</v>
      </c>
    </row>
    <row r="102" spans="1:7" s="2" customFormat="1" ht="53.25" customHeight="1">
      <c r="A102" s="126">
        <v>86</v>
      </c>
      <c r="B102" s="18" t="s">
        <v>218</v>
      </c>
      <c r="C102" s="219" t="s">
        <v>130</v>
      </c>
      <c r="D102" s="173"/>
      <c r="E102" s="122">
        <v>130082020</v>
      </c>
      <c r="F102" s="22"/>
      <c r="G102" s="136">
        <f>G104</f>
        <v>72175.31</v>
      </c>
    </row>
    <row r="103" spans="1:7" s="2" customFormat="1" ht="11.25" customHeight="1">
      <c r="A103" s="126">
        <v>87</v>
      </c>
      <c r="B103" s="18" t="s">
        <v>204</v>
      </c>
      <c r="C103" s="219" t="s">
        <v>130</v>
      </c>
      <c r="D103" s="173"/>
      <c r="E103" s="122">
        <v>130082020</v>
      </c>
      <c r="F103" s="22">
        <v>200</v>
      </c>
      <c r="G103" s="136">
        <f>G104</f>
        <v>72175.31</v>
      </c>
    </row>
    <row r="104" spans="1:7" s="2" customFormat="1" ht="12" customHeight="1">
      <c r="A104" s="126">
        <v>88</v>
      </c>
      <c r="B104" s="18" t="s">
        <v>205</v>
      </c>
      <c r="C104" s="219" t="s">
        <v>130</v>
      </c>
      <c r="D104" s="173"/>
      <c r="E104" s="122">
        <v>130082020</v>
      </c>
      <c r="F104" s="22">
        <v>240</v>
      </c>
      <c r="G104" s="136">
        <v>72175.31</v>
      </c>
    </row>
    <row r="105" spans="1:7" s="2" customFormat="1" ht="10.5" customHeight="1">
      <c r="A105" s="220">
        <v>89</v>
      </c>
      <c r="B105" s="236" t="s">
        <v>132</v>
      </c>
      <c r="C105" s="238" t="s">
        <v>63</v>
      </c>
      <c r="D105" s="230" t="s">
        <v>153</v>
      </c>
      <c r="E105" s="231"/>
      <c r="F105" s="232"/>
      <c r="G105" s="228">
        <f>G107</f>
        <v>1281960</v>
      </c>
    </row>
    <row r="106" spans="1:7" s="2" customFormat="1" ht="0.75" customHeight="1" hidden="1">
      <c r="A106" s="220"/>
      <c r="B106" s="237"/>
      <c r="C106" s="238"/>
      <c r="D106" s="233"/>
      <c r="E106" s="234"/>
      <c r="F106" s="235"/>
      <c r="G106" s="228"/>
    </row>
    <row r="107" spans="1:8" s="2" customFormat="1" ht="12.75" customHeight="1">
      <c r="A107" s="126">
        <v>90</v>
      </c>
      <c r="B107" s="18" t="s">
        <v>154</v>
      </c>
      <c r="C107" s="219" t="s">
        <v>159</v>
      </c>
      <c r="D107" s="173"/>
      <c r="E107" s="127" t="s">
        <v>287</v>
      </c>
      <c r="F107" s="22"/>
      <c r="G107" s="47">
        <f>G108</f>
        <v>1281960</v>
      </c>
      <c r="H107" s="29"/>
    </row>
    <row r="108" spans="1:8" s="2" customFormat="1" ht="24" customHeight="1">
      <c r="A108" s="126">
        <v>91</v>
      </c>
      <c r="B108" s="18" t="s">
        <v>206</v>
      </c>
      <c r="C108" s="219" t="s">
        <v>159</v>
      </c>
      <c r="D108" s="173"/>
      <c r="E108" s="122">
        <v>100000000</v>
      </c>
      <c r="F108" s="22"/>
      <c r="G108" s="47">
        <f>G109</f>
        <v>1281960</v>
      </c>
      <c r="H108" s="29"/>
    </row>
    <row r="109" spans="1:8" s="2" customFormat="1" ht="11.25" customHeight="1">
      <c r="A109" s="126">
        <v>92</v>
      </c>
      <c r="B109" s="18" t="s">
        <v>219</v>
      </c>
      <c r="C109" s="219" t="s">
        <v>159</v>
      </c>
      <c r="D109" s="173"/>
      <c r="E109" s="122">
        <v>120000000</v>
      </c>
      <c r="F109" s="22"/>
      <c r="G109" s="47">
        <f>G110+G113+G116+G119+G122+G125</f>
        <v>1281960</v>
      </c>
      <c r="H109" s="29"/>
    </row>
    <row r="110" spans="1:8" s="2" customFormat="1" ht="50.25" customHeight="1">
      <c r="A110" s="126">
        <v>93</v>
      </c>
      <c r="B110" s="113" t="s">
        <v>408</v>
      </c>
      <c r="C110" s="219" t="s">
        <v>159</v>
      </c>
      <c r="D110" s="173"/>
      <c r="E110" s="122">
        <v>120075080</v>
      </c>
      <c r="F110" s="22"/>
      <c r="G110" s="47">
        <f>G111</f>
        <v>145000</v>
      </c>
      <c r="H110" s="29"/>
    </row>
    <row r="111" spans="1:8" s="2" customFormat="1" ht="11.25" customHeight="1">
      <c r="A111" s="126">
        <v>94</v>
      </c>
      <c r="B111" s="18" t="s">
        <v>204</v>
      </c>
      <c r="C111" s="219" t="s">
        <v>159</v>
      </c>
      <c r="D111" s="173"/>
      <c r="E111" s="122">
        <v>120075080</v>
      </c>
      <c r="F111" s="22"/>
      <c r="G111" s="47">
        <f>G112</f>
        <v>145000</v>
      </c>
      <c r="H111" s="29"/>
    </row>
    <row r="112" spans="1:8" s="2" customFormat="1" ht="11.25" customHeight="1">
      <c r="A112" s="126">
        <v>95</v>
      </c>
      <c r="B112" s="18" t="s">
        <v>205</v>
      </c>
      <c r="C112" s="219" t="s">
        <v>159</v>
      </c>
      <c r="D112" s="173"/>
      <c r="E112" s="122">
        <v>120075080</v>
      </c>
      <c r="F112" s="22"/>
      <c r="G112" s="47">
        <v>145000</v>
      </c>
      <c r="H112" s="29"/>
    </row>
    <row r="113" spans="1:8" s="2" customFormat="1" ht="48.75" customHeight="1">
      <c r="A113" s="126">
        <v>96</v>
      </c>
      <c r="B113" s="113" t="s">
        <v>409</v>
      </c>
      <c r="C113" s="219" t="s">
        <v>159</v>
      </c>
      <c r="D113" s="173"/>
      <c r="E113" s="122">
        <v>120075090</v>
      </c>
      <c r="F113" s="22"/>
      <c r="G113" s="47">
        <f>G114</f>
        <v>993893</v>
      </c>
      <c r="H113" s="29"/>
    </row>
    <row r="114" spans="1:8" s="2" customFormat="1" ht="11.25" customHeight="1">
      <c r="A114" s="126">
        <v>97</v>
      </c>
      <c r="B114" s="18" t="s">
        <v>204</v>
      </c>
      <c r="C114" s="219" t="s">
        <v>159</v>
      </c>
      <c r="D114" s="173"/>
      <c r="E114" s="122">
        <v>120075090</v>
      </c>
      <c r="F114" s="22"/>
      <c r="G114" s="47">
        <f>G115</f>
        <v>993893</v>
      </c>
      <c r="H114" s="29"/>
    </row>
    <row r="115" spans="1:8" s="2" customFormat="1" ht="11.25" customHeight="1">
      <c r="A115" s="126">
        <v>98</v>
      </c>
      <c r="B115" s="18" t="s">
        <v>205</v>
      </c>
      <c r="C115" s="219" t="s">
        <v>159</v>
      </c>
      <c r="D115" s="173"/>
      <c r="E115" s="122">
        <v>120075090</v>
      </c>
      <c r="F115" s="22"/>
      <c r="G115" s="47">
        <v>993893</v>
      </c>
      <c r="H115" s="29"/>
    </row>
    <row r="116" spans="1:8" s="2" customFormat="1" ht="63" customHeight="1">
      <c r="A116" s="126">
        <v>99</v>
      </c>
      <c r="B116" s="18" t="s">
        <v>3</v>
      </c>
      <c r="C116" s="219" t="s">
        <v>159</v>
      </c>
      <c r="D116" s="173"/>
      <c r="E116" s="122">
        <v>120081090</v>
      </c>
      <c r="F116" s="22"/>
      <c r="G116" s="47">
        <f>G117</f>
        <v>86400</v>
      </c>
      <c r="H116" s="29"/>
    </row>
    <row r="117" spans="1:8" s="2" customFormat="1" ht="12.75" customHeight="1">
      <c r="A117" s="126">
        <v>100</v>
      </c>
      <c r="B117" s="18" t="s">
        <v>204</v>
      </c>
      <c r="C117" s="219" t="s">
        <v>159</v>
      </c>
      <c r="D117" s="173"/>
      <c r="E117" s="122">
        <v>120081090</v>
      </c>
      <c r="F117" s="22">
        <v>200</v>
      </c>
      <c r="G117" s="47">
        <f>G118</f>
        <v>86400</v>
      </c>
      <c r="H117" s="29"/>
    </row>
    <row r="118" spans="1:8" s="2" customFormat="1" ht="13.5" customHeight="1">
      <c r="A118" s="126">
        <v>101</v>
      </c>
      <c r="B118" s="18" t="s">
        <v>205</v>
      </c>
      <c r="C118" s="219" t="s">
        <v>159</v>
      </c>
      <c r="D118" s="173"/>
      <c r="E118" s="122">
        <v>120081090</v>
      </c>
      <c r="F118" s="22">
        <v>240</v>
      </c>
      <c r="G118" s="47">
        <v>86400</v>
      </c>
      <c r="H118" s="29"/>
    </row>
    <row r="119" spans="1:8" s="2" customFormat="1" ht="63" customHeight="1">
      <c r="A119" s="126">
        <v>102</v>
      </c>
      <c r="B119" s="18" t="s">
        <v>2</v>
      </c>
      <c r="C119" s="219" t="s">
        <v>159</v>
      </c>
      <c r="D119" s="173"/>
      <c r="E119" s="122">
        <v>120082120</v>
      </c>
      <c r="F119" s="22"/>
      <c r="G119" s="47">
        <f>G120</f>
        <v>43000</v>
      </c>
      <c r="H119" s="29"/>
    </row>
    <row r="120" spans="1:8" s="2" customFormat="1" ht="11.25" customHeight="1">
      <c r="A120" s="126">
        <v>103</v>
      </c>
      <c r="B120" s="18" t="s">
        <v>204</v>
      </c>
      <c r="C120" s="219" t="s">
        <v>159</v>
      </c>
      <c r="D120" s="173"/>
      <c r="E120" s="122">
        <v>120082120</v>
      </c>
      <c r="F120" s="22">
        <v>200</v>
      </c>
      <c r="G120" s="47">
        <f>G121</f>
        <v>43000</v>
      </c>
      <c r="H120" s="29"/>
    </row>
    <row r="121" spans="1:8" s="2" customFormat="1" ht="13.5" customHeight="1">
      <c r="A121" s="126">
        <v>104</v>
      </c>
      <c r="B121" s="18" t="s">
        <v>205</v>
      </c>
      <c r="C121" s="219" t="s">
        <v>159</v>
      </c>
      <c r="D121" s="173"/>
      <c r="E121" s="122">
        <v>120082120</v>
      </c>
      <c r="F121" s="22">
        <v>240</v>
      </c>
      <c r="G121" s="47">
        <v>43000</v>
      </c>
      <c r="H121" s="29"/>
    </row>
    <row r="122" spans="1:8" s="2" customFormat="1" ht="51" customHeight="1">
      <c r="A122" s="126">
        <v>105</v>
      </c>
      <c r="B122" s="113" t="s">
        <v>411</v>
      </c>
      <c r="C122" s="219" t="s">
        <v>159</v>
      </c>
      <c r="D122" s="173"/>
      <c r="E122" s="122" t="s">
        <v>410</v>
      </c>
      <c r="F122" s="22"/>
      <c r="G122" s="47">
        <f>G123</f>
        <v>1740</v>
      </c>
      <c r="H122" s="29"/>
    </row>
    <row r="123" spans="1:8" s="2" customFormat="1" ht="13.5" customHeight="1">
      <c r="A123" s="126">
        <v>106</v>
      </c>
      <c r="B123" s="18" t="s">
        <v>204</v>
      </c>
      <c r="C123" s="219" t="s">
        <v>159</v>
      </c>
      <c r="D123" s="173"/>
      <c r="E123" s="122" t="s">
        <v>410</v>
      </c>
      <c r="F123" s="22">
        <v>200</v>
      </c>
      <c r="G123" s="47">
        <f>G124</f>
        <v>1740</v>
      </c>
      <c r="H123" s="29"/>
    </row>
    <row r="124" spans="1:8" s="2" customFormat="1" ht="13.5" customHeight="1">
      <c r="A124" s="126">
        <v>107</v>
      </c>
      <c r="B124" s="18" t="s">
        <v>205</v>
      </c>
      <c r="C124" s="219" t="s">
        <v>159</v>
      </c>
      <c r="D124" s="173"/>
      <c r="E124" s="122" t="s">
        <v>410</v>
      </c>
      <c r="F124" s="22">
        <v>240</v>
      </c>
      <c r="G124" s="47">
        <v>1740</v>
      </c>
      <c r="H124" s="29"/>
    </row>
    <row r="125" spans="1:8" s="2" customFormat="1" ht="52.5" customHeight="1">
      <c r="A125" s="126">
        <v>108</v>
      </c>
      <c r="B125" s="113" t="s">
        <v>413</v>
      </c>
      <c r="C125" s="219" t="s">
        <v>159</v>
      </c>
      <c r="D125" s="173"/>
      <c r="E125" s="122" t="s">
        <v>412</v>
      </c>
      <c r="F125" s="22"/>
      <c r="G125" s="47">
        <f>G126</f>
        <v>11927</v>
      </c>
      <c r="H125" s="29"/>
    </row>
    <row r="126" spans="1:8" s="2" customFormat="1" ht="13.5" customHeight="1">
      <c r="A126" s="126">
        <v>109</v>
      </c>
      <c r="B126" s="18" t="s">
        <v>204</v>
      </c>
      <c r="C126" s="219" t="s">
        <v>159</v>
      </c>
      <c r="D126" s="173"/>
      <c r="E126" s="122" t="s">
        <v>412</v>
      </c>
      <c r="F126" s="22">
        <v>200</v>
      </c>
      <c r="G126" s="47">
        <f>G127</f>
        <v>11927</v>
      </c>
      <c r="H126" s="29"/>
    </row>
    <row r="127" spans="1:8" s="2" customFormat="1" ht="13.5" customHeight="1">
      <c r="A127" s="126">
        <v>110</v>
      </c>
      <c r="B127" s="18" t="s">
        <v>205</v>
      </c>
      <c r="C127" s="219" t="s">
        <v>159</v>
      </c>
      <c r="D127" s="173"/>
      <c r="E127" s="122" t="s">
        <v>412</v>
      </c>
      <c r="F127" s="22">
        <v>240</v>
      </c>
      <c r="G127" s="47">
        <v>11927</v>
      </c>
      <c r="H127" s="29"/>
    </row>
    <row r="128" spans="1:7" s="2" customFormat="1" ht="12.75" customHeight="1">
      <c r="A128" s="126">
        <v>111</v>
      </c>
      <c r="B128" s="105" t="s">
        <v>57</v>
      </c>
      <c r="C128" s="133" t="s">
        <v>65</v>
      </c>
      <c r="D128" s="133"/>
      <c r="E128" s="124"/>
      <c r="F128" s="129"/>
      <c r="G128" s="48">
        <f>G129+G135</f>
        <v>1990045.6600000001</v>
      </c>
    </row>
    <row r="129" spans="1:7" s="2" customFormat="1" ht="13.5" customHeight="1">
      <c r="A129" s="126">
        <v>112</v>
      </c>
      <c r="B129" s="18" t="s">
        <v>155</v>
      </c>
      <c r="C129" s="219" t="s">
        <v>158</v>
      </c>
      <c r="D129" s="173"/>
      <c r="E129" s="122" t="s">
        <v>287</v>
      </c>
      <c r="F129" s="22"/>
      <c r="G129" s="47">
        <f>G130</f>
        <v>116596</v>
      </c>
    </row>
    <row r="130" spans="1:7" s="2" customFormat="1" ht="26.25" customHeight="1">
      <c r="A130" s="126">
        <v>113</v>
      </c>
      <c r="B130" s="18" t="s">
        <v>206</v>
      </c>
      <c r="C130" s="219" t="s">
        <v>158</v>
      </c>
      <c r="D130" s="173"/>
      <c r="E130" s="122">
        <v>100000000</v>
      </c>
      <c r="F130" s="22"/>
      <c r="G130" s="47">
        <f>G131</f>
        <v>116596</v>
      </c>
    </row>
    <row r="131" spans="1:7" s="2" customFormat="1" ht="15" customHeight="1">
      <c r="A131" s="126">
        <v>114</v>
      </c>
      <c r="B131" s="18" t="s">
        <v>225</v>
      </c>
      <c r="C131" s="219" t="s">
        <v>158</v>
      </c>
      <c r="D131" s="173"/>
      <c r="E131" s="122">
        <v>110000000</v>
      </c>
      <c r="F131" s="22"/>
      <c r="G131" s="47">
        <f>G132</f>
        <v>116596</v>
      </c>
    </row>
    <row r="132" spans="1:7" s="2" customFormat="1" ht="36" customHeight="1">
      <c r="A132" s="126">
        <v>115</v>
      </c>
      <c r="B132" s="18" t="s">
        <v>226</v>
      </c>
      <c r="C132" s="219" t="s">
        <v>158</v>
      </c>
      <c r="D132" s="173"/>
      <c r="E132" s="122">
        <v>110083010</v>
      </c>
      <c r="F132" s="22"/>
      <c r="G132" s="47">
        <f>G133</f>
        <v>116596</v>
      </c>
    </row>
    <row r="133" spans="1:7" s="2" customFormat="1" ht="14.25" customHeight="1">
      <c r="A133" s="126">
        <v>116</v>
      </c>
      <c r="B133" s="18" t="s">
        <v>204</v>
      </c>
      <c r="C133" s="219" t="s">
        <v>158</v>
      </c>
      <c r="D133" s="173"/>
      <c r="E133" s="122">
        <v>110083010</v>
      </c>
      <c r="F133" s="22">
        <v>200</v>
      </c>
      <c r="G133" s="47">
        <f>G134</f>
        <v>116596</v>
      </c>
    </row>
    <row r="134" spans="1:7" s="2" customFormat="1" ht="13.5" customHeight="1">
      <c r="A134" s="126">
        <v>117</v>
      </c>
      <c r="B134" s="18" t="s">
        <v>205</v>
      </c>
      <c r="C134" s="219" t="s">
        <v>158</v>
      </c>
      <c r="D134" s="173"/>
      <c r="E134" s="122">
        <v>110083010</v>
      </c>
      <c r="F134" s="22">
        <v>240</v>
      </c>
      <c r="G134" s="47">
        <v>116596</v>
      </c>
    </row>
    <row r="135" spans="1:7" s="2" customFormat="1" ht="14.25" customHeight="1">
      <c r="A135" s="131">
        <v>118</v>
      </c>
      <c r="B135" s="105" t="s">
        <v>58</v>
      </c>
      <c r="C135" s="223" t="s">
        <v>119</v>
      </c>
      <c r="D135" s="173"/>
      <c r="E135" s="124" t="s">
        <v>287</v>
      </c>
      <c r="F135" s="22"/>
      <c r="G135" s="48">
        <f>G136</f>
        <v>1873449.6600000001</v>
      </c>
    </row>
    <row r="136" spans="1:7" s="2" customFormat="1" ht="26.25" customHeight="1">
      <c r="A136" s="126">
        <v>119</v>
      </c>
      <c r="B136" s="18" t="s">
        <v>206</v>
      </c>
      <c r="C136" s="219" t="s">
        <v>119</v>
      </c>
      <c r="D136" s="173"/>
      <c r="E136" s="122">
        <v>100000000</v>
      </c>
      <c r="F136" s="22"/>
      <c r="G136" s="47">
        <f>G137</f>
        <v>1873449.6600000001</v>
      </c>
    </row>
    <row r="137" spans="1:7" s="2" customFormat="1" ht="14.25" customHeight="1">
      <c r="A137" s="126">
        <v>120</v>
      </c>
      <c r="B137" s="18" t="s">
        <v>227</v>
      </c>
      <c r="C137" s="219" t="s">
        <v>119</v>
      </c>
      <c r="D137" s="173"/>
      <c r="E137" s="122">
        <v>110000000</v>
      </c>
      <c r="F137" s="22"/>
      <c r="G137" s="47">
        <f>G138+G141+G144</f>
        <v>1873449.6600000001</v>
      </c>
    </row>
    <row r="138" spans="1:7" s="2" customFormat="1" ht="51" customHeight="1">
      <c r="A138" s="126">
        <v>121</v>
      </c>
      <c r="B138" s="18" t="s">
        <v>432</v>
      </c>
      <c r="C138" s="219" t="s">
        <v>119</v>
      </c>
      <c r="D138" s="173"/>
      <c r="E138" s="122">
        <v>110076410</v>
      </c>
      <c r="F138" s="22"/>
      <c r="G138" s="47">
        <f>G139</f>
        <v>684608</v>
      </c>
    </row>
    <row r="139" spans="1:7" s="2" customFormat="1" ht="14.25" customHeight="1">
      <c r="A139" s="126">
        <v>122</v>
      </c>
      <c r="B139" s="18" t="s">
        <v>204</v>
      </c>
      <c r="C139" s="219" t="s">
        <v>119</v>
      </c>
      <c r="D139" s="173"/>
      <c r="E139" s="122">
        <v>110076410</v>
      </c>
      <c r="F139" s="22">
        <v>200</v>
      </c>
      <c r="G139" s="47">
        <f>G140</f>
        <v>684608</v>
      </c>
    </row>
    <row r="140" spans="1:7" s="2" customFormat="1" ht="14.25" customHeight="1">
      <c r="A140" s="126">
        <v>123</v>
      </c>
      <c r="B140" s="18" t="s">
        <v>205</v>
      </c>
      <c r="C140" s="219" t="s">
        <v>119</v>
      </c>
      <c r="D140" s="173"/>
      <c r="E140" s="122">
        <v>110076410</v>
      </c>
      <c r="F140" s="22">
        <v>240</v>
      </c>
      <c r="G140" s="47">
        <v>684608</v>
      </c>
    </row>
    <row r="141" spans="1:7" s="2" customFormat="1" ht="36.75" customHeight="1">
      <c r="A141" s="126">
        <v>124</v>
      </c>
      <c r="B141" s="105" t="s">
        <v>221</v>
      </c>
      <c r="C141" s="219" t="s">
        <v>119</v>
      </c>
      <c r="D141" s="173"/>
      <c r="E141" s="122">
        <v>110081010</v>
      </c>
      <c r="F141" s="22"/>
      <c r="G141" s="47">
        <f>G142</f>
        <v>1040652.56</v>
      </c>
    </row>
    <row r="142" spans="1:7" s="2" customFormat="1" ht="13.5" customHeight="1">
      <c r="A142" s="126">
        <v>125</v>
      </c>
      <c r="B142" s="18" t="s">
        <v>204</v>
      </c>
      <c r="C142" s="219" t="s">
        <v>119</v>
      </c>
      <c r="D142" s="173"/>
      <c r="E142" s="122">
        <v>110081010</v>
      </c>
      <c r="F142" s="22">
        <v>200</v>
      </c>
      <c r="G142" s="47">
        <f>G143</f>
        <v>1040652.56</v>
      </c>
    </row>
    <row r="143" spans="1:7" s="2" customFormat="1" ht="12" customHeight="1">
      <c r="A143" s="126">
        <v>126</v>
      </c>
      <c r="B143" s="18" t="s">
        <v>205</v>
      </c>
      <c r="C143" s="219" t="s">
        <v>119</v>
      </c>
      <c r="D143" s="173"/>
      <c r="E143" s="122">
        <v>110081010</v>
      </c>
      <c r="F143" s="22">
        <v>240</v>
      </c>
      <c r="G143" s="47">
        <v>1040652.56</v>
      </c>
    </row>
    <row r="144" spans="1:7" s="2" customFormat="1" ht="48" customHeight="1">
      <c r="A144" s="126">
        <v>127</v>
      </c>
      <c r="B144" s="18" t="s">
        <v>433</v>
      </c>
      <c r="C144" s="219" t="s">
        <v>119</v>
      </c>
      <c r="D144" s="173"/>
      <c r="E144" s="122" t="s">
        <v>431</v>
      </c>
      <c r="F144" s="22"/>
      <c r="G144" s="47">
        <f>G145</f>
        <v>148189.1</v>
      </c>
    </row>
    <row r="145" spans="1:7" s="2" customFormat="1" ht="12.75" customHeight="1">
      <c r="A145" s="126">
        <v>128</v>
      </c>
      <c r="B145" s="18" t="s">
        <v>204</v>
      </c>
      <c r="C145" s="219" t="s">
        <v>119</v>
      </c>
      <c r="D145" s="173"/>
      <c r="E145" s="122" t="s">
        <v>431</v>
      </c>
      <c r="F145" s="22">
        <v>200</v>
      </c>
      <c r="G145" s="47">
        <f>G146</f>
        <v>148189.1</v>
      </c>
    </row>
    <row r="146" spans="1:7" s="2" customFormat="1" ht="15" customHeight="1">
      <c r="A146" s="126">
        <v>129</v>
      </c>
      <c r="B146" s="18" t="s">
        <v>205</v>
      </c>
      <c r="C146" s="219" t="s">
        <v>119</v>
      </c>
      <c r="D146" s="173"/>
      <c r="E146" s="122" t="s">
        <v>431</v>
      </c>
      <c r="F146" s="22">
        <v>240</v>
      </c>
      <c r="G146" s="47">
        <v>148189.1</v>
      </c>
    </row>
    <row r="147" spans="1:7" s="2" customFormat="1" ht="12.75" customHeight="1">
      <c r="A147" s="126">
        <v>130</v>
      </c>
      <c r="B147" s="105" t="s">
        <v>283</v>
      </c>
      <c r="C147" s="223" t="s">
        <v>66</v>
      </c>
      <c r="D147" s="239"/>
      <c r="E147" s="124"/>
      <c r="F147" s="133"/>
      <c r="G147" s="48">
        <f aca="true" t="shared" si="0" ref="G147:G152">G148</f>
        <v>2911557</v>
      </c>
    </row>
    <row r="148" spans="1:7" s="2" customFormat="1" ht="11.25" customHeight="1">
      <c r="A148" s="126">
        <v>131</v>
      </c>
      <c r="B148" s="18" t="s">
        <v>284</v>
      </c>
      <c r="C148" s="219" t="s">
        <v>286</v>
      </c>
      <c r="D148" s="229"/>
      <c r="E148" s="122"/>
      <c r="F148" s="127"/>
      <c r="G148" s="47">
        <f t="shared" si="0"/>
        <v>2911557</v>
      </c>
    </row>
    <row r="149" spans="1:7" s="2" customFormat="1" ht="27" customHeight="1">
      <c r="A149" s="126">
        <v>132</v>
      </c>
      <c r="B149" s="18" t="s">
        <v>206</v>
      </c>
      <c r="C149" s="219" t="s">
        <v>286</v>
      </c>
      <c r="D149" s="229"/>
      <c r="E149" s="122">
        <v>100000000</v>
      </c>
      <c r="F149" s="127"/>
      <c r="G149" s="47">
        <f t="shared" si="0"/>
        <v>2911557</v>
      </c>
    </row>
    <row r="150" spans="1:7" s="2" customFormat="1" ht="11.25" customHeight="1">
      <c r="A150" s="126">
        <v>133</v>
      </c>
      <c r="B150" s="18" t="s">
        <v>220</v>
      </c>
      <c r="C150" s="219" t="s">
        <v>286</v>
      </c>
      <c r="D150" s="229"/>
      <c r="E150" s="122">
        <v>140000000</v>
      </c>
      <c r="F150" s="127"/>
      <c r="G150" s="47">
        <f t="shared" si="0"/>
        <v>2911557</v>
      </c>
    </row>
    <row r="151" spans="1:7" s="2" customFormat="1" ht="77.25" customHeight="1">
      <c r="A151" s="126">
        <v>134</v>
      </c>
      <c r="B151" s="18" t="s">
        <v>9</v>
      </c>
      <c r="C151" s="219" t="s">
        <v>286</v>
      </c>
      <c r="D151" s="229"/>
      <c r="E151" s="122">
        <v>140082060</v>
      </c>
      <c r="F151" s="127"/>
      <c r="G151" s="47">
        <f t="shared" si="0"/>
        <v>2911557</v>
      </c>
    </row>
    <row r="152" spans="1:7" s="2" customFormat="1" ht="12" customHeight="1">
      <c r="A152" s="126">
        <v>135</v>
      </c>
      <c r="B152" s="18" t="s">
        <v>223</v>
      </c>
      <c r="C152" s="219" t="s">
        <v>286</v>
      </c>
      <c r="D152" s="229"/>
      <c r="E152" s="122">
        <v>140082060</v>
      </c>
      <c r="F152" s="127" t="s">
        <v>121</v>
      </c>
      <c r="G152" s="47">
        <f t="shared" si="0"/>
        <v>2911557</v>
      </c>
    </row>
    <row r="153" spans="1:7" s="2" customFormat="1" ht="12.75" customHeight="1">
      <c r="A153" s="126">
        <v>136</v>
      </c>
      <c r="B153" s="18" t="s">
        <v>59</v>
      </c>
      <c r="C153" s="219" t="s">
        <v>286</v>
      </c>
      <c r="D153" s="229"/>
      <c r="E153" s="122">
        <v>140082060</v>
      </c>
      <c r="F153" s="127" t="s">
        <v>224</v>
      </c>
      <c r="G153" s="47">
        <v>2911557</v>
      </c>
    </row>
    <row r="154" spans="1:7" s="2" customFormat="1" ht="12.75" customHeight="1">
      <c r="A154" s="126">
        <v>137</v>
      </c>
      <c r="B154" s="105" t="s">
        <v>341</v>
      </c>
      <c r="C154" s="128" t="s">
        <v>340</v>
      </c>
      <c r="D154" s="135"/>
      <c r="E154" s="124">
        <v>0</v>
      </c>
      <c r="F154" s="127"/>
      <c r="G154" s="48">
        <f aca="true" t="shared" si="1" ref="G154:G159">G155</f>
        <v>61322.58</v>
      </c>
    </row>
    <row r="155" spans="1:7" s="2" customFormat="1" ht="12.75" customHeight="1">
      <c r="A155" s="126">
        <v>138</v>
      </c>
      <c r="B155" s="18" t="s">
        <v>342</v>
      </c>
      <c r="C155" s="130" t="s">
        <v>343</v>
      </c>
      <c r="D155" s="135"/>
      <c r="E155" s="122">
        <v>0</v>
      </c>
      <c r="F155" s="127"/>
      <c r="G155" s="47">
        <f t="shared" si="1"/>
        <v>61322.58</v>
      </c>
    </row>
    <row r="156" spans="1:7" s="2" customFormat="1" ht="24.75" customHeight="1">
      <c r="A156" s="126">
        <v>139</v>
      </c>
      <c r="B156" s="18" t="s">
        <v>206</v>
      </c>
      <c r="C156" s="130" t="s">
        <v>343</v>
      </c>
      <c r="D156" s="135"/>
      <c r="E156" s="122">
        <v>100000000</v>
      </c>
      <c r="F156" s="127"/>
      <c r="G156" s="47">
        <f t="shared" si="1"/>
        <v>61322.58</v>
      </c>
    </row>
    <row r="157" spans="1:7" s="2" customFormat="1" ht="15" customHeight="1">
      <c r="A157" s="126">
        <v>140</v>
      </c>
      <c r="B157" s="18" t="s">
        <v>220</v>
      </c>
      <c r="C157" s="130" t="s">
        <v>343</v>
      </c>
      <c r="D157" s="135"/>
      <c r="E157" s="122">
        <v>140000000</v>
      </c>
      <c r="F157" s="127"/>
      <c r="G157" s="47">
        <f>G158</f>
        <v>61322.58</v>
      </c>
    </row>
    <row r="158" spans="1:7" s="2" customFormat="1" ht="79.5" customHeight="1">
      <c r="A158" s="126">
        <v>141</v>
      </c>
      <c r="B158" s="42" t="s">
        <v>339</v>
      </c>
      <c r="C158" s="130" t="s">
        <v>343</v>
      </c>
      <c r="D158" s="135"/>
      <c r="E158" s="122">
        <v>140082110</v>
      </c>
      <c r="F158" s="127"/>
      <c r="G158" s="47">
        <f t="shared" si="1"/>
        <v>61322.58</v>
      </c>
    </row>
    <row r="159" spans="1:7" s="2" customFormat="1" ht="12.75" customHeight="1">
      <c r="A159" s="126">
        <v>142</v>
      </c>
      <c r="B159" s="18" t="s">
        <v>223</v>
      </c>
      <c r="C159" s="130" t="s">
        <v>343</v>
      </c>
      <c r="D159" s="135"/>
      <c r="E159" s="122">
        <v>140082110</v>
      </c>
      <c r="F159" s="127" t="s">
        <v>121</v>
      </c>
      <c r="G159" s="47">
        <f t="shared" si="1"/>
        <v>61322.58</v>
      </c>
    </row>
    <row r="160" spans="1:7" s="2" customFormat="1" ht="12.75" customHeight="1">
      <c r="A160" s="126">
        <v>143</v>
      </c>
      <c r="B160" s="18" t="s">
        <v>59</v>
      </c>
      <c r="C160" s="130" t="s">
        <v>343</v>
      </c>
      <c r="D160" s="135"/>
      <c r="E160" s="122">
        <v>140082110</v>
      </c>
      <c r="F160" s="127" t="s">
        <v>224</v>
      </c>
      <c r="G160" s="47">
        <v>61322.58</v>
      </c>
    </row>
    <row r="161" spans="1:7" s="2" customFormat="1" ht="12.75" customHeight="1">
      <c r="A161" s="126">
        <v>144</v>
      </c>
      <c r="B161" s="105" t="s">
        <v>200</v>
      </c>
      <c r="C161" s="219" t="s">
        <v>243</v>
      </c>
      <c r="D161" s="173"/>
      <c r="E161" s="124">
        <v>8100000000</v>
      </c>
      <c r="F161" s="133"/>
      <c r="G161" s="48">
        <f>G162</f>
        <v>72800.5</v>
      </c>
    </row>
    <row r="162" spans="1:7" s="2" customFormat="1" ht="12.75" customHeight="1">
      <c r="A162" s="126">
        <v>145</v>
      </c>
      <c r="B162" s="18" t="s">
        <v>189</v>
      </c>
      <c r="C162" s="219" t="s">
        <v>243</v>
      </c>
      <c r="D162" s="173"/>
      <c r="E162" s="122">
        <v>8110000000</v>
      </c>
      <c r="F162" s="127"/>
      <c r="G162" s="47">
        <f>G163+G166</f>
        <v>72800.5</v>
      </c>
    </row>
    <row r="163" spans="1:7" s="2" customFormat="1" ht="52.5" customHeight="1">
      <c r="A163" s="126">
        <v>146</v>
      </c>
      <c r="B163" s="42" t="s">
        <v>8</v>
      </c>
      <c r="C163" s="219" t="s">
        <v>243</v>
      </c>
      <c r="D163" s="173"/>
      <c r="E163" s="122">
        <v>8110082080</v>
      </c>
      <c r="F163" s="127"/>
      <c r="G163" s="47">
        <f>G164</f>
        <v>59383.5</v>
      </c>
    </row>
    <row r="164" spans="1:7" s="2" customFormat="1" ht="12.75" customHeight="1">
      <c r="A164" s="126">
        <v>147</v>
      </c>
      <c r="B164" s="18" t="s">
        <v>223</v>
      </c>
      <c r="C164" s="219" t="s">
        <v>243</v>
      </c>
      <c r="D164" s="173"/>
      <c r="E164" s="122">
        <v>8110082080</v>
      </c>
      <c r="F164" s="127" t="s">
        <v>121</v>
      </c>
      <c r="G164" s="47">
        <f>G165</f>
        <v>59383.5</v>
      </c>
    </row>
    <row r="165" spans="1:7" s="2" customFormat="1" ht="12.75" customHeight="1">
      <c r="A165" s="126">
        <v>148</v>
      </c>
      <c r="B165" s="18" t="s">
        <v>59</v>
      </c>
      <c r="C165" s="219" t="s">
        <v>243</v>
      </c>
      <c r="D165" s="173"/>
      <c r="E165" s="122">
        <v>8110082080</v>
      </c>
      <c r="F165" s="127" t="s">
        <v>224</v>
      </c>
      <c r="G165" s="47">
        <v>59383.5</v>
      </c>
    </row>
    <row r="166" spans="1:7" s="2" customFormat="1" ht="50.25" customHeight="1">
      <c r="A166" s="126">
        <v>149</v>
      </c>
      <c r="B166" s="42" t="s">
        <v>337</v>
      </c>
      <c r="C166" s="219" t="s">
        <v>243</v>
      </c>
      <c r="D166" s="173"/>
      <c r="E166" s="122">
        <v>8110082090</v>
      </c>
      <c r="F166" s="127"/>
      <c r="G166" s="47">
        <f>G167</f>
        <v>13417</v>
      </c>
    </row>
    <row r="167" spans="1:7" s="2" customFormat="1" ht="12.75" customHeight="1">
      <c r="A167" s="126">
        <v>150</v>
      </c>
      <c r="B167" s="18" t="s">
        <v>223</v>
      </c>
      <c r="C167" s="219" t="s">
        <v>243</v>
      </c>
      <c r="D167" s="173"/>
      <c r="E167" s="122">
        <v>8110082090</v>
      </c>
      <c r="F167" s="127" t="s">
        <v>121</v>
      </c>
      <c r="G167" s="47">
        <f>G168</f>
        <v>13417</v>
      </c>
    </row>
    <row r="168" spans="1:7" s="2" customFormat="1" ht="12.75" customHeight="1">
      <c r="A168" s="126">
        <v>151</v>
      </c>
      <c r="B168" s="18" t="s">
        <v>59</v>
      </c>
      <c r="C168" s="219" t="s">
        <v>243</v>
      </c>
      <c r="D168" s="173"/>
      <c r="E168" s="122">
        <v>8110082090</v>
      </c>
      <c r="F168" s="127" t="s">
        <v>224</v>
      </c>
      <c r="G168" s="47">
        <v>13417</v>
      </c>
    </row>
    <row r="169" spans="1:7" s="2" customFormat="1" ht="18.75" customHeight="1">
      <c r="A169" s="126"/>
      <c r="B169" s="126" t="s">
        <v>156</v>
      </c>
      <c r="C169" s="221"/>
      <c r="D169" s="221"/>
      <c r="E169" s="221"/>
      <c r="F169" s="221"/>
      <c r="G169" s="137">
        <f>G168+G163+G154+G147+G135+G129+G105+G89+G80+G14</f>
        <v>10209595.959999999</v>
      </c>
    </row>
    <row r="170" spans="1:8" ht="34.5" customHeight="1">
      <c r="A170" s="2"/>
      <c r="B170" s="2"/>
      <c r="C170" s="2"/>
      <c r="D170" s="2"/>
      <c r="E170" s="2"/>
      <c r="F170" s="2"/>
      <c r="G170" s="2"/>
      <c r="H170" s="2"/>
    </row>
    <row r="171" spans="1:8" ht="34.5" customHeight="1">
      <c r="A171" s="2"/>
      <c r="B171" s="2"/>
      <c r="C171" s="2"/>
      <c r="D171" s="2"/>
      <c r="E171" s="2"/>
      <c r="F171" s="2"/>
      <c r="G171" s="2"/>
      <c r="H171" s="2"/>
    </row>
    <row r="172" spans="1:8" ht="34.5" customHeight="1">
      <c r="A172" s="2"/>
      <c r="B172" s="2"/>
      <c r="C172" s="2"/>
      <c r="D172" s="2"/>
      <c r="E172" s="2"/>
      <c r="F172" s="2"/>
      <c r="G172" s="2"/>
      <c r="H172" s="2"/>
    </row>
    <row r="173" spans="1:8" ht="60" customHeight="1">
      <c r="A173" s="2"/>
      <c r="B173" s="2"/>
      <c r="C173" s="2"/>
      <c r="D173" s="2"/>
      <c r="E173" s="2"/>
      <c r="F173" s="2"/>
      <c r="G173" s="2"/>
      <c r="H173" s="2"/>
    </row>
    <row r="174" spans="1:8" ht="60" customHeight="1">
      <c r="A174" s="2"/>
      <c r="B174" s="2"/>
      <c r="C174" s="2"/>
      <c r="D174" s="2"/>
      <c r="E174" s="2"/>
      <c r="F174" s="2"/>
      <c r="G174" s="2"/>
      <c r="H174" s="2"/>
    </row>
  </sheetData>
  <sheetProtection/>
  <mergeCells count="163">
    <mergeCell ref="C36:D36"/>
    <mergeCell ref="C37:D37"/>
    <mergeCell ref="C38:D38"/>
    <mergeCell ref="C65:D65"/>
    <mergeCell ref="C18:D18"/>
    <mergeCell ref="C19:D19"/>
    <mergeCell ref="C20:D20"/>
    <mergeCell ref="C33:D33"/>
    <mergeCell ref="C34:D34"/>
    <mergeCell ref="C35:D35"/>
    <mergeCell ref="C30:D30"/>
    <mergeCell ref="C31:D31"/>
    <mergeCell ref="C32:D32"/>
    <mergeCell ref="C144:D144"/>
    <mergeCell ref="C145:D145"/>
    <mergeCell ref="C112:D112"/>
    <mergeCell ref="C113:D113"/>
    <mergeCell ref="C114:D114"/>
    <mergeCell ref="C115:D115"/>
    <mergeCell ref="C116:D116"/>
    <mergeCell ref="C110:D110"/>
    <mergeCell ref="C64:D64"/>
    <mergeCell ref="C107:D107"/>
    <mergeCell ref="C108:D108"/>
    <mergeCell ref="C109:D109"/>
    <mergeCell ref="C104:D104"/>
    <mergeCell ref="C89:C90"/>
    <mergeCell ref="C72:D72"/>
    <mergeCell ref="C77:D77"/>
    <mergeCell ref="C74:D74"/>
    <mergeCell ref="C152:D152"/>
    <mergeCell ref="C153:D153"/>
    <mergeCell ref="C147:D147"/>
    <mergeCell ref="C148:D148"/>
    <mergeCell ref="C149:D149"/>
    <mergeCell ref="C150:D150"/>
    <mergeCell ref="C151:D151"/>
    <mergeCell ref="C117:D117"/>
    <mergeCell ref="C146:D146"/>
    <mergeCell ref="C169:F169"/>
    <mergeCell ref="C161:D161"/>
    <mergeCell ref="C162:D162"/>
    <mergeCell ref="C163:D163"/>
    <mergeCell ref="C164:D164"/>
    <mergeCell ref="C166:D166"/>
    <mergeCell ref="C167:D167"/>
    <mergeCell ref="C168:D168"/>
    <mergeCell ref="C165:D165"/>
    <mergeCell ref="C120:D120"/>
    <mergeCell ref="C121:D121"/>
    <mergeCell ref="C129:D129"/>
    <mergeCell ref="C130:D130"/>
    <mergeCell ref="C138:D138"/>
    <mergeCell ref="C139:D139"/>
    <mergeCell ref="C132:D132"/>
    <mergeCell ref="C131:D131"/>
    <mergeCell ref="C140:D140"/>
    <mergeCell ref="C133:D133"/>
    <mergeCell ref="C134:D134"/>
    <mergeCell ref="C135:D135"/>
    <mergeCell ref="C141:D141"/>
    <mergeCell ref="C142:D142"/>
    <mergeCell ref="C143:D143"/>
    <mergeCell ref="C136:D136"/>
    <mergeCell ref="C137:D137"/>
    <mergeCell ref="C118:D118"/>
    <mergeCell ref="C124:D124"/>
    <mergeCell ref="C125:D125"/>
    <mergeCell ref="C126:D126"/>
    <mergeCell ref="C127:D127"/>
    <mergeCell ref="C122:D122"/>
    <mergeCell ref="C123:D123"/>
    <mergeCell ref="C119:D119"/>
    <mergeCell ref="A105:A106"/>
    <mergeCell ref="B105:B106"/>
    <mergeCell ref="C105:C106"/>
    <mergeCell ref="D105:F106"/>
    <mergeCell ref="C111:D111"/>
    <mergeCell ref="C83:D83"/>
    <mergeCell ref="C84:D84"/>
    <mergeCell ref="C87:D87"/>
    <mergeCell ref="C88:D88"/>
    <mergeCell ref="A89:A90"/>
    <mergeCell ref="G105:G106"/>
    <mergeCell ref="G89:G90"/>
    <mergeCell ref="C101:D101"/>
    <mergeCell ref="C92:D92"/>
    <mergeCell ref="C93:D93"/>
    <mergeCell ref="C102:D102"/>
    <mergeCell ref="C103:D103"/>
    <mergeCell ref="D89:F90"/>
    <mergeCell ref="C75:D75"/>
    <mergeCell ref="C76:D76"/>
    <mergeCell ref="D80:F80"/>
    <mergeCell ref="C81:D81"/>
    <mergeCell ref="B89:B90"/>
    <mergeCell ref="C85:D85"/>
    <mergeCell ref="C86:D86"/>
    <mergeCell ref="C78:D78"/>
    <mergeCell ref="C79:D79"/>
    <mergeCell ref="C82:D82"/>
    <mergeCell ref="G56:G57"/>
    <mergeCell ref="C58:D58"/>
    <mergeCell ref="C59:D59"/>
    <mergeCell ref="C70:D70"/>
    <mergeCell ref="E56:E57"/>
    <mergeCell ref="C69:D69"/>
    <mergeCell ref="C62:D62"/>
    <mergeCell ref="C63:D63"/>
    <mergeCell ref="C73:D73"/>
    <mergeCell ref="C50:D50"/>
    <mergeCell ref="C51:D51"/>
    <mergeCell ref="C71:D71"/>
    <mergeCell ref="C60:D60"/>
    <mergeCell ref="C61:D61"/>
    <mergeCell ref="C68:D68"/>
    <mergeCell ref="C52:D52"/>
    <mergeCell ref="C67:D67"/>
    <mergeCell ref="C66:D66"/>
    <mergeCell ref="A56:A57"/>
    <mergeCell ref="B56:B57"/>
    <mergeCell ref="C56:D57"/>
    <mergeCell ref="F40:F41"/>
    <mergeCell ref="C53:D53"/>
    <mergeCell ref="C54:D54"/>
    <mergeCell ref="C55:D55"/>
    <mergeCell ref="F56:F57"/>
    <mergeCell ref="C48:D48"/>
    <mergeCell ref="C49:D49"/>
    <mergeCell ref="C47:D47"/>
    <mergeCell ref="C44:D44"/>
    <mergeCell ref="C45:D45"/>
    <mergeCell ref="C46:D46"/>
    <mergeCell ref="C42:D42"/>
    <mergeCell ref="C43:D43"/>
    <mergeCell ref="C39:D39"/>
    <mergeCell ref="E40:E41"/>
    <mergeCell ref="D14:F14"/>
    <mergeCell ref="C15:D15"/>
    <mergeCell ref="C27:D27"/>
    <mergeCell ref="C16:D16"/>
    <mergeCell ref="C17:D17"/>
    <mergeCell ref="C26:D26"/>
    <mergeCell ref="C28:D28"/>
    <mergeCell ref="C29:D29"/>
    <mergeCell ref="G40:G41"/>
    <mergeCell ref="C41:D41"/>
    <mergeCell ref="C21:D21"/>
    <mergeCell ref="C22:D22"/>
    <mergeCell ref="C23:D23"/>
    <mergeCell ref="A40:A41"/>
    <mergeCell ref="B40:B41"/>
    <mergeCell ref="C40:D40"/>
    <mergeCell ref="C24:D24"/>
    <mergeCell ref="C25:D25"/>
    <mergeCell ref="C3:G3"/>
    <mergeCell ref="C4:G5"/>
    <mergeCell ref="C12:D12"/>
    <mergeCell ref="D13:F13"/>
    <mergeCell ref="C7:G7"/>
    <mergeCell ref="C8:G9"/>
    <mergeCell ref="B10:G10"/>
    <mergeCell ref="C11:D11"/>
  </mergeCells>
  <printOptions/>
  <pageMargins left="0.7" right="0.7" top="0.32" bottom="0.28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7"/>
  <sheetViews>
    <sheetView zoomScalePageLayoutView="0" workbookViewId="0" topLeftCell="A171">
      <selection activeCell="A184" sqref="A184:B184"/>
    </sheetView>
  </sheetViews>
  <sheetFormatPr defaultColWidth="9.140625" defaultRowHeight="12.75"/>
  <cols>
    <col min="2" max="2" width="47.7109375" style="0" customWidth="1"/>
    <col min="3" max="3" width="11.140625" style="0" customWidth="1"/>
    <col min="4" max="4" width="6.140625" style="0" customWidth="1"/>
    <col min="5" max="5" width="6.57421875" style="0" customWidth="1"/>
    <col min="6" max="6" width="14.57421875" style="0" customWidth="1"/>
    <col min="7" max="8" width="10.57421875" style="0" bestFit="1" customWidth="1"/>
    <col min="10" max="10" width="10.57421875" style="0" bestFit="1" customWidth="1"/>
  </cols>
  <sheetData>
    <row r="1" spans="1:6" ht="12.75">
      <c r="A1" s="2"/>
      <c r="B1" s="138" t="s">
        <v>389</v>
      </c>
      <c r="C1" s="138"/>
      <c r="D1" s="138"/>
      <c r="E1" s="138"/>
      <c r="F1" s="138"/>
    </row>
    <row r="2" spans="1:6" ht="12.75">
      <c r="A2" s="2"/>
      <c r="B2" s="138" t="s">
        <v>347</v>
      </c>
      <c r="C2" s="138"/>
      <c r="D2" s="138"/>
      <c r="E2" s="138"/>
      <c r="F2" s="138"/>
    </row>
    <row r="3" spans="1:6" ht="12.75">
      <c r="A3" s="2"/>
      <c r="B3" s="138" t="s">
        <v>466</v>
      </c>
      <c r="C3" s="138"/>
      <c r="D3" s="138"/>
      <c r="E3" s="138"/>
      <c r="F3" s="138"/>
    </row>
    <row r="5" spans="1:6" ht="12.75">
      <c r="A5" s="2"/>
      <c r="B5" s="138" t="s">
        <v>255</v>
      </c>
      <c r="C5" s="138"/>
      <c r="D5" s="138"/>
      <c r="E5" s="138"/>
      <c r="F5" s="138"/>
    </row>
    <row r="6" spans="1:6" ht="12.75">
      <c r="A6" s="2"/>
      <c r="B6" s="138" t="s">
        <v>347</v>
      </c>
      <c r="C6" s="138"/>
      <c r="D6" s="138"/>
      <c r="E6" s="138"/>
      <c r="F6" s="138"/>
    </row>
    <row r="7" spans="1:6" ht="12.75">
      <c r="A7" s="2"/>
      <c r="B7" s="138" t="s">
        <v>369</v>
      </c>
      <c r="C7" s="138"/>
      <c r="D7" s="138"/>
      <c r="E7" s="138"/>
      <c r="F7" s="138"/>
    </row>
    <row r="8" spans="1:6" ht="12.75">
      <c r="A8" s="2"/>
      <c r="B8" s="138"/>
      <c r="C8" s="138"/>
      <c r="D8" s="138"/>
      <c r="E8" s="138"/>
      <c r="F8" s="138"/>
    </row>
    <row r="9" spans="1:6" ht="12.75">
      <c r="A9" s="171" t="s">
        <v>336</v>
      </c>
      <c r="B9" s="240"/>
      <c r="C9" s="240"/>
      <c r="D9" s="240"/>
      <c r="E9" s="240"/>
      <c r="F9" s="240"/>
    </row>
    <row r="10" spans="1:6" ht="12.75">
      <c r="A10" s="240"/>
      <c r="B10" s="240"/>
      <c r="C10" s="240"/>
      <c r="D10" s="240"/>
      <c r="E10" s="240"/>
      <c r="F10" s="240"/>
    </row>
    <row r="11" spans="1:6" ht="12.75">
      <c r="A11" s="241"/>
      <c r="B11" s="241"/>
      <c r="C11" s="241"/>
      <c r="D11" s="241"/>
      <c r="E11" s="241"/>
      <c r="F11" s="241"/>
    </row>
    <row r="12" spans="1:6" ht="12.75">
      <c r="A12" s="139" t="s">
        <v>49</v>
      </c>
      <c r="B12" s="139" t="s">
        <v>231</v>
      </c>
      <c r="C12" s="139" t="s">
        <v>232</v>
      </c>
      <c r="D12" s="139" t="s">
        <v>233</v>
      </c>
      <c r="E12" s="139" t="s">
        <v>234</v>
      </c>
      <c r="F12" s="139" t="s">
        <v>305</v>
      </c>
    </row>
    <row r="13" spans="1:6" ht="12.75">
      <c r="A13" s="139"/>
      <c r="B13" s="139"/>
      <c r="C13" s="139"/>
      <c r="D13" s="139"/>
      <c r="E13" s="139"/>
      <c r="F13" s="139"/>
    </row>
    <row r="14" spans="1:6" ht="12.75">
      <c r="A14" s="7"/>
      <c r="B14" s="7">
        <v>1</v>
      </c>
      <c r="C14" s="7">
        <v>2</v>
      </c>
      <c r="D14" s="8">
        <v>3</v>
      </c>
      <c r="E14" s="8">
        <v>4</v>
      </c>
      <c r="F14" s="8">
        <v>5</v>
      </c>
    </row>
    <row r="15" spans="1:8" ht="39.75" customHeight="1">
      <c r="A15" s="7">
        <v>1</v>
      </c>
      <c r="B15" s="30" t="s">
        <v>260</v>
      </c>
      <c r="C15" s="58">
        <v>100000000</v>
      </c>
      <c r="D15" s="14"/>
      <c r="E15" s="31"/>
      <c r="F15" s="49">
        <f>F16+F67+F87+F98+F104</f>
        <v>6655350.46</v>
      </c>
      <c r="G15" s="34"/>
      <c r="H15" s="72"/>
    </row>
    <row r="16" spans="1:7" ht="24" customHeight="1">
      <c r="A16" s="7">
        <v>2</v>
      </c>
      <c r="B16" s="32" t="s">
        <v>4</v>
      </c>
      <c r="C16" s="58">
        <v>110000000</v>
      </c>
      <c r="D16" s="33"/>
      <c r="E16" s="31"/>
      <c r="F16" s="49">
        <f>F17+F22+F27+F32+F37+F42+F47+F52+F57+F62</f>
        <v>2307626.57</v>
      </c>
      <c r="G16" s="75"/>
    </row>
    <row r="17" spans="1:7" ht="89.25" customHeight="1">
      <c r="A17" s="7">
        <v>3</v>
      </c>
      <c r="B17" s="105" t="s">
        <v>432</v>
      </c>
      <c r="C17" s="95">
        <v>110076410</v>
      </c>
      <c r="D17" s="33"/>
      <c r="E17" s="31"/>
      <c r="F17" s="49">
        <f>F18</f>
        <v>684608</v>
      </c>
      <c r="G17" s="75"/>
    </row>
    <row r="18" spans="1:7" ht="24" customHeight="1">
      <c r="A18" s="7">
        <v>4</v>
      </c>
      <c r="B18" s="19" t="s">
        <v>192</v>
      </c>
      <c r="C18" s="90">
        <v>110076410</v>
      </c>
      <c r="D18" s="116">
        <v>200</v>
      </c>
      <c r="E18" s="16"/>
      <c r="F18" s="43">
        <f>F19</f>
        <v>684608</v>
      </c>
      <c r="G18" s="75"/>
    </row>
    <row r="19" spans="1:7" ht="24" customHeight="1">
      <c r="A19" s="7">
        <v>5</v>
      </c>
      <c r="B19" s="19" t="s">
        <v>235</v>
      </c>
      <c r="C19" s="90">
        <v>110076410</v>
      </c>
      <c r="D19" s="116">
        <v>240</v>
      </c>
      <c r="E19" s="16"/>
      <c r="F19" s="43">
        <f>F20</f>
        <v>684608</v>
      </c>
      <c r="G19" s="75"/>
    </row>
    <row r="20" spans="1:7" ht="17.25" customHeight="1">
      <c r="A20" s="7">
        <v>6</v>
      </c>
      <c r="B20" s="19" t="s">
        <v>236</v>
      </c>
      <c r="C20" s="90">
        <v>110076410</v>
      </c>
      <c r="D20" s="116">
        <v>240</v>
      </c>
      <c r="E20" s="16" t="s">
        <v>118</v>
      </c>
      <c r="F20" s="43">
        <f>F21</f>
        <v>684608</v>
      </c>
      <c r="G20" s="75"/>
    </row>
    <row r="21" spans="1:7" ht="13.5" customHeight="1">
      <c r="A21" s="7">
        <v>7</v>
      </c>
      <c r="B21" s="18" t="s">
        <v>58</v>
      </c>
      <c r="C21" s="90">
        <v>110076410</v>
      </c>
      <c r="D21" s="116">
        <v>240</v>
      </c>
      <c r="E21" s="16" t="s">
        <v>119</v>
      </c>
      <c r="F21" s="43">
        <v>684608</v>
      </c>
      <c r="G21" s="75"/>
    </row>
    <row r="22" spans="1:7" ht="72.75" customHeight="1">
      <c r="A22" s="7">
        <v>8</v>
      </c>
      <c r="B22" s="105" t="s">
        <v>5</v>
      </c>
      <c r="C22" s="58">
        <v>110081010</v>
      </c>
      <c r="D22" s="14"/>
      <c r="E22" s="31"/>
      <c r="F22" s="49">
        <f>+F23</f>
        <v>1040652.56</v>
      </c>
      <c r="G22" s="34"/>
    </row>
    <row r="23" spans="1:6" ht="27.75" customHeight="1">
      <c r="A23" s="7">
        <v>9</v>
      </c>
      <c r="B23" s="19" t="s">
        <v>192</v>
      </c>
      <c r="C23" s="59">
        <v>110081010</v>
      </c>
      <c r="D23" s="7">
        <v>200</v>
      </c>
      <c r="E23" s="16"/>
      <c r="F23" s="43">
        <f>+F24</f>
        <v>1040652.56</v>
      </c>
    </row>
    <row r="24" spans="1:6" ht="24" customHeight="1">
      <c r="A24" s="7">
        <v>10</v>
      </c>
      <c r="B24" s="19" t="s">
        <v>235</v>
      </c>
      <c r="C24" s="59">
        <v>110081010</v>
      </c>
      <c r="D24" s="7">
        <v>240</v>
      </c>
      <c r="E24" s="16"/>
      <c r="F24" s="43">
        <f>+F25</f>
        <v>1040652.56</v>
      </c>
    </row>
    <row r="25" spans="1:6" ht="17.25" customHeight="1">
      <c r="A25" s="7">
        <v>11</v>
      </c>
      <c r="B25" s="19" t="s">
        <v>236</v>
      </c>
      <c r="C25" s="59">
        <v>110081010</v>
      </c>
      <c r="D25" s="7">
        <v>240</v>
      </c>
      <c r="E25" s="16" t="s">
        <v>118</v>
      </c>
      <c r="F25" s="43">
        <f>+F26</f>
        <v>1040652.56</v>
      </c>
    </row>
    <row r="26" spans="1:6" ht="11.25" customHeight="1">
      <c r="A26" s="7">
        <v>12</v>
      </c>
      <c r="B26" s="18" t="s">
        <v>58</v>
      </c>
      <c r="C26" s="59">
        <v>110081010</v>
      </c>
      <c r="D26" s="7">
        <v>240</v>
      </c>
      <c r="E26" s="16" t="s">
        <v>119</v>
      </c>
      <c r="F26" s="43">
        <v>1040652.56</v>
      </c>
    </row>
    <row r="27" spans="1:6" ht="102" customHeight="1">
      <c r="A27" s="7">
        <v>13</v>
      </c>
      <c r="B27" s="105" t="s">
        <v>433</v>
      </c>
      <c r="C27" s="95" t="s">
        <v>431</v>
      </c>
      <c r="D27" s="14"/>
      <c r="E27" s="31"/>
      <c r="F27" s="49">
        <f>F29</f>
        <v>148189.1</v>
      </c>
    </row>
    <row r="28" spans="1:6" ht="27" customHeight="1">
      <c r="A28" s="7">
        <v>14</v>
      </c>
      <c r="B28" s="19" t="s">
        <v>192</v>
      </c>
      <c r="C28" s="90" t="s">
        <v>431</v>
      </c>
      <c r="D28" s="7">
        <v>200</v>
      </c>
      <c r="E28" s="16"/>
      <c r="F28" s="43">
        <f>F29</f>
        <v>148189.1</v>
      </c>
    </row>
    <row r="29" spans="1:6" ht="11.25" customHeight="1">
      <c r="A29" s="7">
        <v>15</v>
      </c>
      <c r="B29" s="19" t="s">
        <v>235</v>
      </c>
      <c r="C29" s="90" t="s">
        <v>431</v>
      </c>
      <c r="D29" s="7">
        <v>240</v>
      </c>
      <c r="E29" s="16"/>
      <c r="F29" s="43">
        <f>F31</f>
        <v>148189.1</v>
      </c>
    </row>
    <row r="30" spans="1:6" ht="11.25" customHeight="1">
      <c r="A30" s="7">
        <v>16</v>
      </c>
      <c r="B30" s="19" t="s">
        <v>236</v>
      </c>
      <c r="C30" s="90" t="s">
        <v>431</v>
      </c>
      <c r="D30" s="7">
        <v>240</v>
      </c>
      <c r="E30" s="16" t="s">
        <v>118</v>
      </c>
      <c r="F30" s="43">
        <v>148189.1</v>
      </c>
    </row>
    <row r="31" spans="1:6" ht="11.25" customHeight="1">
      <c r="A31" s="7">
        <v>17</v>
      </c>
      <c r="B31" s="18" t="s">
        <v>58</v>
      </c>
      <c r="C31" s="90" t="s">
        <v>431</v>
      </c>
      <c r="D31" s="7">
        <v>240</v>
      </c>
      <c r="E31" s="16" t="s">
        <v>119</v>
      </c>
      <c r="F31" s="43">
        <v>148189.1</v>
      </c>
    </row>
    <row r="32" spans="1:6" ht="117" customHeight="1">
      <c r="A32" s="7">
        <v>18</v>
      </c>
      <c r="B32" s="119" t="s">
        <v>430</v>
      </c>
      <c r="C32" s="95">
        <v>110010210</v>
      </c>
      <c r="D32" s="14"/>
      <c r="E32" s="31"/>
      <c r="F32" s="117">
        <v>16560</v>
      </c>
    </row>
    <row r="33" spans="1:6" ht="64.5" customHeight="1">
      <c r="A33" s="7">
        <v>19</v>
      </c>
      <c r="B33" s="18" t="s">
        <v>186</v>
      </c>
      <c r="C33" s="90">
        <v>110010210</v>
      </c>
      <c r="D33" s="7">
        <v>100</v>
      </c>
      <c r="E33" s="16"/>
      <c r="F33" s="118">
        <f>F34</f>
        <v>16560</v>
      </c>
    </row>
    <row r="34" spans="1:6" ht="25.5" customHeight="1">
      <c r="A34" s="7">
        <v>20</v>
      </c>
      <c r="B34" s="18" t="s">
        <v>203</v>
      </c>
      <c r="C34" s="90">
        <v>110010210</v>
      </c>
      <c r="D34" s="7">
        <v>120</v>
      </c>
      <c r="E34" s="16"/>
      <c r="F34" s="43">
        <f>F36</f>
        <v>16560</v>
      </c>
    </row>
    <row r="35" spans="1:6" ht="11.25" customHeight="1">
      <c r="A35" s="7">
        <v>21</v>
      </c>
      <c r="B35" s="18" t="s">
        <v>68</v>
      </c>
      <c r="C35" s="90">
        <v>110010210</v>
      </c>
      <c r="D35" s="7"/>
      <c r="E35" s="16" t="s">
        <v>115</v>
      </c>
      <c r="F35" s="43">
        <v>16560</v>
      </c>
    </row>
    <row r="36" spans="1:6" ht="11.25" customHeight="1">
      <c r="A36" s="7">
        <v>22</v>
      </c>
      <c r="B36" s="106" t="s">
        <v>230</v>
      </c>
      <c r="C36" s="90">
        <v>110010210</v>
      </c>
      <c r="D36" s="7"/>
      <c r="E36" s="16" t="s">
        <v>111</v>
      </c>
      <c r="F36" s="43">
        <v>16560</v>
      </c>
    </row>
    <row r="37" spans="1:6" ht="67.5" customHeight="1">
      <c r="A37" s="7">
        <v>23</v>
      </c>
      <c r="B37" s="115" t="s">
        <v>402</v>
      </c>
      <c r="C37" s="95">
        <v>110010470</v>
      </c>
      <c r="D37" s="14"/>
      <c r="E37" s="31"/>
      <c r="F37" s="117">
        <f>F38</f>
        <v>2232</v>
      </c>
    </row>
    <row r="38" spans="1:6" ht="63" customHeight="1">
      <c r="A38" s="7">
        <v>24</v>
      </c>
      <c r="B38" s="18" t="s">
        <v>186</v>
      </c>
      <c r="C38" s="90">
        <v>110010470</v>
      </c>
      <c r="D38" s="7">
        <v>100</v>
      </c>
      <c r="E38" s="16"/>
      <c r="F38" s="43">
        <f>F39</f>
        <v>2232</v>
      </c>
    </row>
    <row r="39" spans="1:6" ht="23.25" customHeight="1">
      <c r="A39" s="7">
        <v>25</v>
      </c>
      <c r="B39" s="18" t="s">
        <v>203</v>
      </c>
      <c r="C39" s="90">
        <v>110010470</v>
      </c>
      <c r="D39" s="7">
        <v>120</v>
      </c>
      <c r="E39" s="16"/>
      <c r="F39" s="43">
        <f>F40</f>
        <v>2232</v>
      </c>
    </row>
    <row r="40" spans="1:6" ht="11.25" customHeight="1">
      <c r="A40" s="7">
        <v>26</v>
      </c>
      <c r="B40" s="18" t="s">
        <v>68</v>
      </c>
      <c r="C40" s="90">
        <v>110010470</v>
      </c>
      <c r="D40" s="7"/>
      <c r="E40" s="16" t="s">
        <v>115</v>
      </c>
      <c r="F40" s="43">
        <v>2232</v>
      </c>
    </row>
    <row r="41" spans="1:6" ht="11.25" customHeight="1">
      <c r="A41" s="7">
        <v>27</v>
      </c>
      <c r="B41" s="106" t="s">
        <v>230</v>
      </c>
      <c r="C41" s="90">
        <v>110010470</v>
      </c>
      <c r="D41" s="7"/>
      <c r="E41" s="16" t="s">
        <v>111</v>
      </c>
      <c r="F41" s="43">
        <v>2232</v>
      </c>
    </row>
    <row r="42" spans="1:6" ht="77.25" customHeight="1">
      <c r="A42" s="7">
        <v>28</v>
      </c>
      <c r="B42" s="105" t="s">
        <v>258</v>
      </c>
      <c r="C42" s="58">
        <v>110081060</v>
      </c>
      <c r="D42" s="7"/>
      <c r="E42" s="16"/>
      <c r="F42" s="49">
        <f>F44</f>
        <v>8910.64</v>
      </c>
    </row>
    <row r="43" spans="1:6" ht="63" customHeight="1">
      <c r="A43" s="7">
        <v>29</v>
      </c>
      <c r="B43" s="18" t="s">
        <v>186</v>
      </c>
      <c r="C43" s="59">
        <v>110081060</v>
      </c>
      <c r="D43" s="7">
        <v>100</v>
      </c>
      <c r="E43" s="16"/>
      <c r="F43" s="43">
        <f>F42</f>
        <v>8910.64</v>
      </c>
    </row>
    <row r="44" spans="1:6" ht="23.25" customHeight="1">
      <c r="A44" s="7">
        <v>30</v>
      </c>
      <c r="B44" s="18" t="s">
        <v>203</v>
      </c>
      <c r="C44" s="59">
        <v>110081060</v>
      </c>
      <c r="D44" s="7">
        <v>120</v>
      </c>
      <c r="E44" s="16"/>
      <c r="F44" s="43">
        <f>F45</f>
        <v>8910.64</v>
      </c>
    </row>
    <row r="45" spans="1:6" ht="13.5" customHeight="1">
      <c r="A45" s="7">
        <v>31</v>
      </c>
      <c r="B45" s="18" t="s">
        <v>68</v>
      </c>
      <c r="C45" s="59">
        <v>110081060</v>
      </c>
      <c r="D45" s="7"/>
      <c r="E45" s="16" t="s">
        <v>115</v>
      </c>
      <c r="F45" s="43">
        <f>F46</f>
        <v>8910.64</v>
      </c>
    </row>
    <row r="46" spans="1:6" ht="14.25" customHeight="1">
      <c r="A46" s="7">
        <v>32</v>
      </c>
      <c r="B46" s="106" t="s">
        <v>230</v>
      </c>
      <c r="C46" s="59">
        <v>110081060</v>
      </c>
      <c r="D46" s="7"/>
      <c r="E46" s="16" t="s">
        <v>111</v>
      </c>
      <c r="F46" s="43">
        <v>8910.64</v>
      </c>
    </row>
    <row r="47" spans="1:7" ht="78.75" customHeight="1">
      <c r="A47" s="14">
        <v>33</v>
      </c>
      <c r="B47" s="105" t="s">
        <v>6</v>
      </c>
      <c r="C47" s="58">
        <v>110083010</v>
      </c>
      <c r="D47" s="33"/>
      <c r="E47" s="31"/>
      <c r="F47" s="49">
        <f>F48</f>
        <v>150850.96</v>
      </c>
      <c r="G47" s="34"/>
    </row>
    <row r="48" spans="1:6" ht="24" customHeight="1">
      <c r="A48" s="7">
        <v>34</v>
      </c>
      <c r="B48" s="18" t="s">
        <v>191</v>
      </c>
      <c r="C48" s="59">
        <v>110083010</v>
      </c>
      <c r="D48" s="7">
        <v>120</v>
      </c>
      <c r="E48" s="16"/>
      <c r="F48" s="43">
        <f>F49</f>
        <v>150850.96</v>
      </c>
    </row>
    <row r="49" spans="1:6" ht="63.75" customHeight="1">
      <c r="A49" s="7">
        <v>35</v>
      </c>
      <c r="B49" s="18" t="s">
        <v>186</v>
      </c>
      <c r="C49" s="59">
        <v>110083010</v>
      </c>
      <c r="D49" s="7">
        <v>100</v>
      </c>
      <c r="E49" s="16"/>
      <c r="F49" s="43">
        <f>F50</f>
        <v>150850.96</v>
      </c>
    </row>
    <row r="50" spans="1:6" ht="12" customHeight="1">
      <c r="A50" s="7">
        <v>36</v>
      </c>
      <c r="B50" s="18" t="s">
        <v>68</v>
      </c>
      <c r="C50" s="59">
        <v>110083010</v>
      </c>
      <c r="D50" s="7"/>
      <c r="E50" s="16" t="s">
        <v>115</v>
      </c>
      <c r="F50" s="43">
        <v>150850.96</v>
      </c>
    </row>
    <row r="51" spans="1:6" ht="12" customHeight="1">
      <c r="A51" s="7">
        <v>37</v>
      </c>
      <c r="B51" s="106" t="s">
        <v>230</v>
      </c>
      <c r="C51" s="59">
        <v>110083010</v>
      </c>
      <c r="D51" s="7"/>
      <c r="E51" s="16" t="s">
        <v>111</v>
      </c>
      <c r="F51" s="43">
        <v>150850.96</v>
      </c>
    </row>
    <row r="52" spans="1:6" ht="79.5" customHeight="1">
      <c r="A52" s="14">
        <v>38</v>
      </c>
      <c r="B52" s="105" t="s">
        <v>296</v>
      </c>
      <c r="C52" s="59">
        <v>110083090</v>
      </c>
      <c r="D52" s="14"/>
      <c r="E52" s="31"/>
      <c r="F52" s="49">
        <f>F53</f>
        <v>82274.31</v>
      </c>
    </row>
    <row r="53" spans="1:6" ht="23.25" customHeight="1">
      <c r="A53" s="7">
        <v>39</v>
      </c>
      <c r="B53" s="18" t="s">
        <v>191</v>
      </c>
      <c r="C53" s="59">
        <v>110083090</v>
      </c>
      <c r="D53" s="7">
        <v>120</v>
      </c>
      <c r="E53" s="16"/>
      <c r="F53" s="43">
        <f>F54</f>
        <v>82274.31</v>
      </c>
    </row>
    <row r="54" spans="1:6" ht="66" customHeight="1">
      <c r="A54" s="7">
        <v>40</v>
      </c>
      <c r="B54" s="18" t="s">
        <v>186</v>
      </c>
      <c r="C54" s="59">
        <v>110083090</v>
      </c>
      <c r="D54" s="7">
        <v>100</v>
      </c>
      <c r="E54" s="16"/>
      <c r="F54" s="43">
        <f>F55</f>
        <v>82274.31</v>
      </c>
    </row>
    <row r="55" spans="1:6" ht="12" customHeight="1">
      <c r="A55" s="7">
        <v>41</v>
      </c>
      <c r="B55" s="18" t="s">
        <v>68</v>
      </c>
      <c r="C55" s="59">
        <v>110083090</v>
      </c>
      <c r="D55" s="7"/>
      <c r="E55" s="16" t="s">
        <v>115</v>
      </c>
      <c r="F55" s="43">
        <v>82274.31</v>
      </c>
    </row>
    <row r="56" spans="1:6" ht="12" customHeight="1">
      <c r="A56" s="7">
        <v>42</v>
      </c>
      <c r="B56" s="106" t="s">
        <v>230</v>
      </c>
      <c r="C56" s="59">
        <v>110083090</v>
      </c>
      <c r="D56" s="7"/>
      <c r="E56" s="16" t="s">
        <v>292</v>
      </c>
      <c r="F56" s="43">
        <v>82274.31</v>
      </c>
    </row>
    <row r="57" spans="1:6" ht="128.25" customHeight="1">
      <c r="A57" s="14">
        <v>43</v>
      </c>
      <c r="B57" s="119" t="s">
        <v>453</v>
      </c>
      <c r="C57" s="124" t="s">
        <v>455</v>
      </c>
      <c r="D57" s="14"/>
      <c r="E57" s="31"/>
      <c r="F57" s="49">
        <f>F58</f>
        <v>56753</v>
      </c>
    </row>
    <row r="58" spans="1:6" ht="24.75" customHeight="1">
      <c r="A58" s="7">
        <v>44</v>
      </c>
      <c r="B58" s="18" t="s">
        <v>191</v>
      </c>
      <c r="C58" s="122" t="s">
        <v>455</v>
      </c>
      <c r="D58" s="7">
        <v>120</v>
      </c>
      <c r="E58" s="16"/>
      <c r="F58" s="43">
        <f>F59</f>
        <v>56753</v>
      </c>
    </row>
    <row r="59" spans="1:6" ht="63.75" customHeight="1">
      <c r="A59" s="7">
        <v>45</v>
      </c>
      <c r="B59" s="18" t="s">
        <v>186</v>
      </c>
      <c r="C59" s="122" t="s">
        <v>455</v>
      </c>
      <c r="D59" s="7">
        <v>100</v>
      </c>
      <c r="E59" s="16"/>
      <c r="F59" s="43">
        <f>F61</f>
        <v>56753</v>
      </c>
    </row>
    <row r="60" spans="1:6" ht="12" customHeight="1">
      <c r="A60" s="7">
        <v>46</v>
      </c>
      <c r="B60" s="18" t="s">
        <v>68</v>
      </c>
      <c r="C60" s="122" t="s">
        <v>455</v>
      </c>
      <c r="D60" s="7"/>
      <c r="E60" s="16" t="s">
        <v>115</v>
      </c>
      <c r="F60" s="43">
        <v>56753</v>
      </c>
    </row>
    <row r="61" spans="1:6" ht="12" customHeight="1">
      <c r="A61" s="7">
        <v>47</v>
      </c>
      <c r="B61" s="106" t="s">
        <v>230</v>
      </c>
      <c r="C61" s="122" t="s">
        <v>455</v>
      </c>
      <c r="D61" s="7"/>
      <c r="E61" s="16" t="s">
        <v>292</v>
      </c>
      <c r="F61" s="43">
        <v>56753</v>
      </c>
    </row>
    <row r="62" spans="1:6" ht="75" customHeight="1">
      <c r="A62" s="7">
        <v>48</v>
      </c>
      <c r="B62" s="105" t="s">
        <v>6</v>
      </c>
      <c r="C62" s="59">
        <v>110083010</v>
      </c>
      <c r="D62" s="7"/>
      <c r="E62" s="16"/>
      <c r="F62" s="49">
        <f>F63</f>
        <v>116596</v>
      </c>
    </row>
    <row r="63" spans="1:6" ht="24" customHeight="1">
      <c r="A63" s="7">
        <v>49</v>
      </c>
      <c r="B63" s="15" t="s">
        <v>192</v>
      </c>
      <c r="C63" s="59">
        <v>110083010</v>
      </c>
      <c r="D63" s="7">
        <v>200</v>
      </c>
      <c r="E63" s="16"/>
      <c r="F63" s="43">
        <f>+F64</f>
        <v>116596</v>
      </c>
    </row>
    <row r="64" spans="1:6" ht="24.75" customHeight="1">
      <c r="A64" s="7">
        <v>50</v>
      </c>
      <c r="B64" s="18" t="s">
        <v>235</v>
      </c>
      <c r="C64" s="59">
        <v>110083010</v>
      </c>
      <c r="D64" s="7">
        <v>240</v>
      </c>
      <c r="E64" s="16"/>
      <c r="F64" s="43">
        <f>+F65</f>
        <v>116596</v>
      </c>
    </row>
    <row r="65" spans="1:6" ht="12" customHeight="1">
      <c r="A65" s="7">
        <v>51</v>
      </c>
      <c r="B65" s="17" t="s">
        <v>236</v>
      </c>
      <c r="C65" s="59">
        <v>110083010</v>
      </c>
      <c r="D65" s="7">
        <v>240</v>
      </c>
      <c r="E65" s="16" t="s">
        <v>118</v>
      </c>
      <c r="F65" s="43">
        <f>+F66</f>
        <v>116596</v>
      </c>
    </row>
    <row r="66" spans="1:6" ht="12.75" customHeight="1">
      <c r="A66" s="7">
        <v>52</v>
      </c>
      <c r="B66" s="15" t="s">
        <v>237</v>
      </c>
      <c r="C66" s="59">
        <v>110083010</v>
      </c>
      <c r="D66" s="7">
        <v>240</v>
      </c>
      <c r="E66" s="16" t="s">
        <v>158</v>
      </c>
      <c r="F66" s="43">
        <v>116596</v>
      </c>
    </row>
    <row r="67" spans="1:6" ht="12.75" customHeight="1">
      <c r="A67" s="7">
        <v>53</v>
      </c>
      <c r="B67" s="15" t="s">
        <v>132</v>
      </c>
      <c r="C67" s="59"/>
      <c r="D67" s="7"/>
      <c r="E67" s="16" t="s">
        <v>133</v>
      </c>
      <c r="F67" s="43">
        <f>+F68</f>
        <v>1281960</v>
      </c>
    </row>
    <row r="68" spans="1:6" ht="12.75" customHeight="1">
      <c r="A68" s="7">
        <v>54</v>
      </c>
      <c r="B68" s="15" t="s">
        <v>239</v>
      </c>
      <c r="C68" s="59"/>
      <c r="D68" s="7"/>
      <c r="E68" s="16" t="s">
        <v>159</v>
      </c>
      <c r="F68" s="43">
        <f>F69+F72+F75+F78+F81+F84</f>
        <v>1281960</v>
      </c>
    </row>
    <row r="69" spans="1:6" ht="99.75" customHeight="1">
      <c r="A69" s="7">
        <v>55</v>
      </c>
      <c r="B69" s="113" t="s">
        <v>408</v>
      </c>
      <c r="C69" s="90">
        <v>120075080</v>
      </c>
      <c r="D69" s="7"/>
      <c r="E69" s="16"/>
      <c r="F69" s="43">
        <f>F70</f>
        <v>145000</v>
      </c>
    </row>
    <row r="70" spans="1:6" ht="23.25" customHeight="1">
      <c r="A70" s="7">
        <v>56</v>
      </c>
      <c r="B70" s="18" t="s">
        <v>192</v>
      </c>
      <c r="C70" s="90">
        <v>120075080</v>
      </c>
      <c r="D70" s="7">
        <v>200</v>
      </c>
      <c r="E70" s="16"/>
      <c r="F70" s="43">
        <f>F71</f>
        <v>145000</v>
      </c>
    </row>
    <row r="71" spans="1:6" ht="25.5" customHeight="1">
      <c r="A71" s="7">
        <v>57</v>
      </c>
      <c r="B71" s="18" t="s">
        <v>235</v>
      </c>
      <c r="C71" s="90">
        <v>120075080</v>
      </c>
      <c r="D71" s="7">
        <v>240</v>
      </c>
      <c r="E71" s="16"/>
      <c r="F71" s="43">
        <v>145000</v>
      </c>
    </row>
    <row r="72" spans="1:6" ht="101.25" customHeight="1">
      <c r="A72" s="7">
        <v>58</v>
      </c>
      <c r="B72" s="113" t="s">
        <v>409</v>
      </c>
      <c r="C72" s="90">
        <v>120075090</v>
      </c>
      <c r="D72" s="7"/>
      <c r="E72" s="16"/>
      <c r="F72" s="43">
        <f>F73</f>
        <v>993893</v>
      </c>
    </row>
    <row r="73" spans="1:6" ht="25.5" customHeight="1">
      <c r="A73" s="7">
        <v>59</v>
      </c>
      <c r="B73" s="18" t="s">
        <v>192</v>
      </c>
      <c r="C73" s="90">
        <v>120075090</v>
      </c>
      <c r="D73" s="7">
        <v>200</v>
      </c>
      <c r="E73" s="16"/>
      <c r="F73" s="43">
        <f>F74</f>
        <v>993893</v>
      </c>
    </row>
    <row r="74" spans="1:6" ht="25.5" customHeight="1">
      <c r="A74" s="7">
        <v>60</v>
      </c>
      <c r="B74" s="18" t="s">
        <v>235</v>
      </c>
      <c r="C74" s="90">
        <v>120075090</v>
      </c>
      <c r="D74" s="7">
        <v>240</v>
      </c>
      <c r="E74" s="16"/>
      <c r="F74" s="44">
        <v>993893</v>
      </c>
    </row>
    <row r="75" spans="1:7" ht="113.25" customHeight="1">
      <c r="A75" s="14">
        <v>61</v>
      </c>
      <c r="B75" s="18" t="s">
        <v>1</v>
      </c>
      <c r="C75" s="56">
        <v>120081090</v>
      </c>
      <c r="D75" s="14"/>
      <c r="E75" s="31"/>
      <c r="F75" s="43">
        <f>+F76</f>
        <v>86400</v>
      </c>
      <c r="G75" s="34"/>
    </row>
    <row r="76" spans="1:10" ht="22.5" customHeight="1">
      <c r="A76" s="7">
        <v>62</v>
      </c>
      <c r="B76" s="18" t="s">
        <v>192</v>
      </c>
      <c r="C76" s="56">
        <v>120081090</v>
      </c>
      <c r="D76" s="7">
        <v>200</v>
      </c>
      <c r="E76" s="16"/>
      <c r="F76" s="43">
        <f>+F77</f>
        <v>86400</v>
      </c>
      <c r="I76" s="2"/>
      <c r="J76" s="2"/>
    </row>
    <row r="77" spans="1:6" ht="23.25" customHeight="1">
      <c r="A77" s="7">
        <v>63</v>
      </c>
      <c r="B77" s="18" t="s">
        <v>235</v>
      </c>
      <c r="C77" s="56">
        <v>120081090</v>
      </c>
      <c r="D77" s="7">
        <v>240</v>
      </c>
      <c r="E77" s="16"/>
      <c r="F77" s="43">
        <v>86400</v>
      </c>
    </row>
    <row r="78" spans="1:6" ht="100.5" customHeight="1">
      <c r="A78" s="7">
        <v>64</v>
      </c>
      <c r="B78" s="18" t="s">
        <v>2</v>
      </c>
      <c r="C78" s="56">
        <v>120082120</v>
      </c>
      <c r="D78" s="7"/>
      <c r="E78" s="16"/>
      <c r="F78" s="43">
        <f>F79</f>
        <v>43000</v>
      </c>
    </row>
    <row r="79" spans="1:6" ht="22.5" customHeight="1">
      <c r="A79" s="7">
        <v>65</v>
      </c>
      <c r="B79" s="18" t="s">
        <v>192</v>
      </c>
      <c r="C79" s="56">
        <v>120082120</v>
      </c>
      <c r="D79" s="7">
        <v>200</v>
      </c>
      <c r="E79" s="16"/>
      <c r="F79" s="43">
        <f>F80</f>
        <v>43000</v>
      </c>
    </row>
    <row r="80" spans="1:6" ht="23.25" customHeight="1">
      <c r="A80" s="7">
        <v>66</v>
      </c>
      <c r="B80" s="18" t="s">
        <v>235</v>
      </c>
      <c r="C80" s="56">
        <v>120082120</v>
      </c>
      <c r="D80" s="7">
        <v>240</v>
      </c>
      <c r="E80" s="16" t="s">
        <v>159</v>
      </c>
      <c r="F80" s="43">
        <v>43000</v>
      </c>
    </row>
    <row r="81" spans="1:6" ht="86.25" customHeight="1">
      <c r="A81" s="7">
        <v>67</v>
      </c>
      <c r="B81" s="113" t="s">
        <v>411</v>
      </c>
      <c r="C81" s="90" t="s">
        <v>410</v>
      </c>
      <c r="D81" s="7"/>
      <c r="E81" s="16"/>
      <c r="F81" s="43">
        <f>F82</f>
        <v>1740</v>
      </c>
    </row>
    <row r="82" spans="1:6" ht="24" customHeight="1">
      <c r="A82" s="7">
        <v>68</v>
      </c>
      <c r="B82" s="18" t="s">
        <v>192</v>
      </c>
      <c r="C82" s="90" t="s">
        <v>410</v>
      </c>
      <c r="D82" s="7">
        <v>200</v>
      </c>
      <c r="E82" s="16"/>
      <c r="F82" s="43">
        <f>F83</f>
        <v>1740</v>
      </c>
    </row>
    <row r="83" spans="1:6" ht="24" customHeight="1">
      <c r="A83" s="7">
        <v>69</v>
      </c>
      <c r="B83" s="18" t="s">
        <v>235</v>
      </c>
      <c r="C83" s="90" t="s">
        <v>410</v>
      </c>
      <c r="D83" s="7">
        <v>240</v>
      </c>
      <c r="E83" s="16"/>
      <c r="F83" s="43">
        <v>1740</v>
      </c>
    </row>
    <row r="84" spans="1:6" ht="102" customHeight="1">
      <c r="A84" s="7">
        <v>70</v>
      </c>
      <c r="B84" s="113" t="s">
        <v>413</v>
      </c>
      <c r="C84" s="90" t="s">
        <v>412</v>
      </c>
      <c r="D84" s="7"/>
      <c r="E84" s="16"/>
      <c r="F84" s="43">
        <f>F85</f>
        <v>11927</v>
      </c>
    </row>
    <row r="85" spans="1:6" ht="24.75" customHeight="1">
      <c r="A85" s="7">
        <v>71</v>
      </c>
      <c r="B85" s="18" t="s">
        <v>192</v>
      </c>
      <c r="C85" s="90" t="s">
        <v>412</v>
      </c>
      <c r="D85" s="7">
        <v>200</v>
      </c>
      <c r="E85" s="16"/>
      <c r="F85" s="43">
        <f>F86</f>
        <v>11927</v>
      </c>
    </row>
    <row r="86" spans="1:6" ht="23.25" customHeight="1">
      <c r="A86" s="7">
        <v>72</v>
      </c>
      <c r="B86" s="18" t="s">
        <v>235</v>
      </c>
      <c r="C86" s="90" t="s">
        <v>412</v>
      </c>
      <c r="D86" s="7">
        <v>240</v>
      </c>
      <c r="E86" s="16"/>
      <c r="F86" s="43">
        <v>11927</v>
      </c>
    </row>
    <row r="87" spans="1:7" ht="24" customHeight="1">
      <c r="A87" s="14">
        <v>73</v>
      </c>
      <c r="B87" s="32" t="s">
        <v>249</v>
      </c>
      <c r="C87" s="58">
        <v>130000000</v>
      </c>
      <c r="D87" s="14"/>
      <c r="E87" s="31"/>
      <c r="F87" s="49">
        <f>F88+F93</f>
        <v>20709</v>
      </c>
      <c r="G87" s="34"/>
    </row>
    <row r="88" spans="1:6" ht="90.75" customHeight="1">
      <c r="A88" s="7">
        <v>74</v>
      </c>
      <c r="B88" s="42" t="s">
        <v>405</v>
      </c>
      <c r="C88" s="90">
        <v>130074120</v>
      </c>
      <c r="D88" s="7"/>
      <c r="E88" s="16"/>
      <c r="F88" s="43">
        <f>F89</f>
        <v>19722</v>
      </c>
    </row>
    <row r="89" spans="1:6" ht="27" customHeight="1">
      <c r="A89" s="7">
        <v>75</v>
      </c>
      <c r="B89" s="15" t="s">
        <v>192</v>
      </c>
      <c r="C89" s="90">
        <v>130074120</v>
      </c>
      <c r="D89" s="7">
        <v>200</v>
      </c>
      <c r="E89" s="16"/>
      <c r="F89" s="43">
        <f>F90</f>
        <v>19722</v>
      </c>
    </row>
    <row r="90" spans="1:6" ht="27.75" customHeight="1">
      <c r="A90" s="7">
        <v>76</v>
      </c>
      <c r="B90" s="15" t="s">
        <v>235</v>
      </c>
      <c r="C90" s="90">
        <v>130074120</v>
      </c>
      <c r="D90" s="7">
        <v>240</v>
      </c>
      <c r="E90" s="16"/>
      <c r="F90" s="43">
        <f>F91</f>
        <v>19722</v>
      </c>
    </row>
    <row r="91" spans="1:6" ht="15" customHeight="1">
      <c r="A91" s="7">
        <v>77</v>
      </c>
      <c r="B91" s="15" t="s">
        <v>240</v>
      </c>
      <c r="C91" s="90">
        <v>130074120</v>
      </c>
      <c r="D91" s="7">
        <v>240</v>
      </c>
      <c r="E91" s="16" t="s">
        <v>128</v>
      </c>
      <c r="F91" s="43">
        <f>F92</f>
        <v>19722</v>
      </c>
    </row>
    <row r="92" spans="1:6" ht="12" customHeight="1">
      <c r="A92" s="7">
        <v>78</v>
      </c>
      <c r="B92" s="18" t="s">
        <v>404</v>
      </c>
      <c r="C92" s="90">
        <v>130074120</v>
      </c>
      <c r="D92" s="7">
        <v>240</v>
      </c>
      <c r="E92" s="16" t="s">
        <v>403</v>
      </c>
      <c r="F92" s="43">
        <v>19722</v>
      </c>
    </row>
    <row r="93" spans="1:6" ht="89.25" customHeight="1">
      <c r="A93" s="7">
        <v>79</v>
      </c>
      <c r="B93" s="42" t="s">
        <v>407</v>
      </c>
      <c r="C93" s="90" t="s">
        <v>406</v>
      </c>
      <c r="D93" s="7"/>
      <c r="E93" s="16"/>
      <c r="F93" s="43">
        <f>F94</f>
        <v>987</v>
      </c>
    </row>
    <row r="94" spans="1:6" ht="31.5" customHeight="1">
      <c r="A94" s="7">
        <v>80</v>
      </c>
      <c r="B94" s="15" t="s">
        <v>192</v>
      </c>
      <c r="C94" s="90" t="s">
        <v>406</v>
      </c>
      <c r="D94" s="7">
        <v>200</v>
      </c>
      <c r="E94" s="16"/>
      <c r="F94" s="43">
        <f>F95</f>
        <v>987</v>
      </c>
    </row>
    <row r="95" spans="1:6" ht="30" customHeight="1">
      <c r="A95" s="7">
        <v>81</v>
      </c>
      <c r="B95" s="15" t="s">
        <v>235</v>
      </c>
      <c r="C95" s="90" t="s">
        <v>406</v>
      </c>
      <c r="D95" s="7">
        <v>240</v>
      </c>
      <c r="E95" s="16"/>
      <c r="F95" s="43">
        <f>F96</f>
        <v>987</v>
      </c>
    </row>
    <row r="96" spans="1:6" ht="12" customHeight="1">
      <c r="A96" s="7">
        <v>82</v>
      </c>
      <c r="B96" s="15" t="s">
        <v>240</v>
      </c>
      <c r="C96" s="90" t="s">
        <v>406</v>
      </c>
      <c r="D96" s="7">
        <v>240</v>
      </c>
      <c r="E96" s="16" t="s">
        <v>128</v>
      </c>
      <c r="F96" s="43">
        <v>987</v>
      </c>
    </row>
    <row r="97" spans="1:6" ht="12" customHeight="1">
      <c r="A97" s="7">
        <v>83</v>
      </c>
      <c r="B97" s="18" t="s">
        <v>404</v>
      </c>
      <c r="C97" s="90" t="s">
        <v>406</v>
      </c>
      <c r="D97" s="7">
        <v>240</v>
      </c>
      <c r="E97" s="16" t="s">
        <v>403</v>
      </c>
      <c r="F97" s="43">
        <v>987</v>
      </c>
    </row>
    <row r="98" spans="1:6" s="114" customFormat="1" ht="24" customHeight="1">
      <c r="A98" s="7">
        <v>84</v>
      </c>
      <c r="B98" s="15" t="s">
        <v>249</v>
      </c>
      <c r="C98" s="59">
        <v>130000000</v>
      </c>
      <c r="D98" s="7"/>
      <c r="E98" s="16"/>
      <c r="F98" s="43">
        <f>+F99</f>
        <v>72175.31</v>
      </c>
    </row>
    <row r="99" spans="1:6" ht="91.5" customHeight="1">
      <c r="A99" s="7">
        <v>85</v>
      </c>
      <c r="B99" s="18" t="s">
        <v>250</v>
      </c>
      <c r="C99" s="59">
        <v>130082020</v>
      </c>
      <c r="D99" s="7"/>
      <c r="E99" s="16"/>
      <c r="F99" s="43">
        <f>+F100</f>
        <v>72175.31</v>
      </c>
    </row>
    <row r="100" spans="1:10" ht="24" customHeight="1">
      <c r="A100" s="7">
        <v>86</v>
      </c>
      <c r="B100" s="15" t="s">
        <v>192</v>
      </c>
      <c r="C100" s="59">
        <v>130082020</v>
      </c>
      <c r="D100" s="7">
        <v>200</v>
      </c>
      <c r="E100" s="16"/>
      <c r="F100" s="43">
        <f>+F101</f>
        <v>72175.31</v>
      </c>
      <c r="J100" s="72"/>
    </row>
    <row r="101" spans="1:6" ht="28.5" customHeight="1">
      <c r="A101" s="7">
        <v>87</v>
      </c>
      <c r="B101" s="15" t="s">
        <v>235</v>
      </c>
      <c r="C101" s="59">
        <v>130082020</v>
      </c>
      <c r="D101" s="7">
        <v>240</v>
      </c>
      <c r="E101" s="16"/>
      <c r="F101" s="43">
        <f>+F102</f>
        <v>72175.31</v>
      </c>
    </row>
    <row r="102" spans="1:6" ht="15.75" customHeight="1">
      <c r="A102" s="7">
        <v>88</v>
      </c>
      <c r="B102" s="15" t="s">
        <v>240</v>
      </c>
      <c r="C102" s="59">
        <v>130082020</v>
      </c>
      <c r="D102" s="7">
        <v>240</v>
      </c>
      <c r="E102" s="16" t="s">
        <v>128</v>
      </c>
      <c r="F102" s="43">
        <f>+F103</f>
        <v>72175.31</v>
      </c>
    </row>
    <row r="103" spans="1:6" ht="26.25" customHeight="1">
      <c r="A103" s="7">
        <v>89</v>
      </c>
      <c r="B103" s="11" t="s">
        <v>131</v>
      </c>
      <c r="C103" s="59">
        <v>130082020</v>
      </c>
      <c r="D103" s="7">
        <v>240</v>
      </c>
      <c r="E103" s="16" t="s">
        <v>130</v>
      </c>
      <c r="F103" s="43">
        <v>72175.31</v>
      </c>
    </row>
    <row r="104" spans="1:8" ht="23.25" customHeight="1">
      <c r="A104" s="14">
        <v>90</v>
      </c>
      <c r="B104" s="105" t="s">
        <v>7</v>
      </c>
      <c r="C104" s="58">
        <v>140000000</v>
      </c>
      <c r="D104" s="14"/>
      <c r="E104" s="31"/>
      <c r="F104" s="49">
        <f>F105+F110</f>
        <v>2972879.58</v>
      </c>
      <c r="G104" s="34"/>
      <c r="H104" s="72"/>
    </row>
    <row r="105" spans="1:6" ht="127.5" customHeight="1">
      <c r="A105" s="7">
        <v>91</v>
      </c>
      <c r="B105" s="18" t="s">
        <v>9</v>
      </c>
      <c r="C105" s="59">
        <v>140010210</v>
      </c>
      <c r="D105" s="7"/>
      <c r="E105" s="16"/>
      <c r="F105" s="43">
        <f>F106</f>
        <v>2911557</v>
      </c>
    </row>
    <row r="106" spans="1:6" ht="15" customHeight="1">
      <c r="A106" s="7">
        <v>92</v>
      </c>
      <c r="B106" s="15" t="s">
        <v>241</v>
      </c>
      <c r="C106" s="59">
        <v>140010210</v>
      </c>
      <c r="D106" s="7"/>
      <c r="E106" s="16"/>
      <c r="F106" s="43">
        <f>F107</f>
        <v>2911557</v>
      </c>
    </row>
    <row r="107" spans="1:6" ht="12.75" customHeight="1">
      <c r="A107" s="7">
        <v>93</v>
      </c>
      <c r="B107" s="15" t="s">
        <v>59</v>
      </c>
      <c r="C107" s="59">
        <v>140010210</v>
      </c>
      <c r="D107" s="7"/>
      <c r="E107" s="16"/>
      <c r="F107" s="43">
        <v>2911557</v>
      </c>
    </row>
    <row r="108" spans="1:6" ht="12.75" customHeight="1">
      <c r="A108" s="7">
        <v>94</v>
      </c>
      <c r="B108" s="25" t="s">
        <v>284</v>
      </c>
      <c r="C108" s="59"/>
      <c r="D108" s="7">
        <v>500</v>
      </c>
      <c r="E108" s="16" t="s">
        <v>286</v>
      </c>
      <c r="F108" s="43">
        <v>2911557</v>
      </c>
    </row>
    <row r="109" spans="1:6" ht="12.75" customHeight="1">
      <c r="A109" s="7">
        <v>95</v>
      </c>
      <c r="B109" s="25" t="s">
        <v>283</v>
      </c>
      <c r="C109" s="59"/>
      <c r="D109" s="7">
        <v>540</v>
      </c>
      <c r="E109" s="16" t="s">
        <v>285</v>
      </c>
      <c r="F109" s="43">
        <v>2911557</v>
      </c>
    </row>
    <row r="110" spans="1:6" ht="152.25" customHeight="1">
      <c r="A110" s="7">
        <v>96</v>
      </c>
      <c r="B110" s="42" t="s">
        <v>339</v>
      </c>
      <c r="C110" s="56">
        <v>140082110</v>
      </c>
      <c r="D110" s="7"/>
      <c r="E110" s="16"/>
      <c r="F110" s="43">
        <f>F111</f>
        <v>61322.58</v>
      </c>
    </row>
    <row r="111" spans="1:6" ht="12.75" customHeight="1">
      <c r="A111" s="7">
        <v>97</v>
      </c>
      <c r="B111" s="15" t="s">
        <v>241</v>
      </c>
      <c r="C111" s="56">
        <v>140082110</v>
      </c>
      <c r="D111" s="7"/>
      <c r="E111" s="16"/>
      <c r="F111" s="43">
        <f>F112</f>
        <v>61322.58</v>
      </c>
    </row>
    <row r="112" spans="1:6" ht="12.75" customHeight="1">
      <c r="A112" s="7">
        <v>98</v>
      </c>
      <c r="B112" s="15" t="s">
        <v>59</v>
      </c>
      <c r="C112" s="56">
        <v>140082110</v>
      </c>
      <c r="D112" s="7"/>
      <c r="E112" s="16"/>
      <c r="F112" s="43">
        <f>F113</f>
        <v>61322.58</v>
      </c>
    </row>
    <row r="113" spans="1:6" ht="12.75" customHeight="1">
      <c r="A113" s="7">
        <v>99</v>
      </c>
      <c r="B113" s="18" t="s">
        <v>342</v>
      </c>
      <c r="C113" s="56">
        <v>140082110</v>
      </c>
      <c r="D113" s="7">
        <v>500</v>
      </c>
      <c r="E113" s="16" t="s">
        <v>343</v>
      </c>
      <c r="F113" s="43">
        <f>F114</f>
        <v>61322.58</v>
      </c>
    </row>
    <row r="114" spans="1:6" ht="12.75" customHeight="1">
      <c r="A114" s="7">
        <v>100</v>
      </c>
      <c r="B114" s="18" t="s">
        <v>341</v>
      </c>
      <c r="C114" s="56">
        <v>140082110</v>
      </c>
      <c r="D114" s="7">
        <v>540</v>
      </c>
      <c r="E114" s="16" t="s">
        <v>340</v>
      </c>
      <c r="F114" s="43">
        <v>61322.58</v>
      </c>
    </row>
    <row r="115" spans="1:8" ht="49.5" customHeight="1">
      <c r="A115" s="14">
        <v>101</v>
      </c>
      <c r="B115" s="105" t="s">
        <v>251</v>
      </c>
      <c r="C115" s="58">
        <v>8110080050</v>
      </c>
      <c r="D115" s="14"/>
      <c r="E115" s="31"/>
      <c r="F115" s="49">
        <f>+F116</f>
        <v>3000</v>
      </c>
      <c r="G115" s="34"/>
      <c r="H115" s="72"/>
    </row>
    <row r="116" spans="1:6" ht="14.25" customHeight="1">
      <c r="A116" s="7">
        <v>102</v>
      </c>
      <c r="B116" s="18" t="s">
        <v>194</v>
      </c>
      <c r="C116" s="59">
        <v>8110080050</v>
      </c>
      <c r="D116" s="7">
        <v>800</v>
      </c>
      <c r="E116" s="16"/>
      <c r="F116" s="43">
        <f>+F117</f>
        <v>3000</v>
      </c>
    </row>
    <row r="117" spans="1:6" ht="10.5" customHeight="1">
      <c r="A117" s="7">
        <v>103</v>
      </c>
      <c r="B117" s="18" t="s">
        <v>244</v>
      </c>
      <c r="C117" s="59">
        <v>8110080050</v>
      </c>
      <c r="D117" s="7">
        <v>870</v>
      </c>
      <c r="E117" s="16"/>
      <c r="F117" s="43">
        <f>+F118</f>
        <v>3000</v>
      </c>
    </row>
    <row r="118" spans="1:6" ht="12" customHeight="1">
      <c r="A118" s="7">
        <v>104</v>
      </c>
      <c r="B118" s="18" t="s">
        <v>51</v>
      </c>
      <c r="C118" s="59">
        <v>8110080050</v>
      </c>
      <c r="D118" s="7">
        <v>870</v>
      </c>
      <c r="E118" s="16" t="s">
        <v>111</v>
      </c>
      <c r="F118" s="43">
        <f>+F119</f>
        <v>3000</v>
      </c>
    </row>
    <row r="119" spans="1:6" ht="12.75" customHeight="1">
      <c r="A119" s="7">
        <v>105</v>
      </c>
      <c r="B119" s="18" t="s">
        <v>54</v>
      </c>
      <c r="C119" s="59">
        <v>8110080050</v>
      </c>
      <c r="D119" s="7">
        <v>870</v>
      </c>
      <c r="E119" s="16" t="s">
        <v>114</v>
      </c>
      <c r="F119" s="43">
        <v>3000</v>
      </c>
    </row>
    <row r="120" spans="1:6" s="41" customFormat="1" ht="23.25" customHeight="1">
      <c r="A120" s="14">
        <v>106</v>
      </c>
      <c r="B120" s="105" t="s">
        <v>188</v>
      </c>
      <c r="C120" s="95">
        <v>8100000000</v>
      </c>
      <c r="D120" s="14"/>
      <c r="E120" s="31" t="s">
        <v>113</v>
      </c>
      <c r="F120" s="49">
        <f>F121+F124+F127+F132</f>
        <v>2744357.1399999997</v>
      </c>
    </row>
    <row r="121" spans="1:6" s="41" customFormat="1" ht="75.75" customHeight="1">
      <c r="A121" s="7">
        <v>107</v>
      </c>
      <c r="B121" s="42" t="s">
        <v>462</v>
      </c>
      <c r="C121" s="90">
        <v>8110010210</v>
      </c>
      <c r="D121" s="14"/>
      <c r="E121" s="31"/>
      <c r="F121" s="43">
        <f>F122</f>
        <v>140782</v>
      </c>
    </row>
    <row r="122" spans="1:6" s="41" customFormat="1" ht="63" customHeight="1">
      <c r="A122" s="7">
        <v>108</v>
      </c>
      <c r="B122" s="18" t="s">
        <v>186</v>
      </c>
      <c r="C122" s="90">
        <v>8110010210</v>
      </c>
      <c r="D122" s="7">
        <v>100</v>
      </c>
      <c r="E122" s="16" t="s">
        <v>111</v>
      </c>
      <c r="F122" s="43">
        <f>F123</f>
        <v>140782</v>
      </c>
    </row>
    <row r="123" spans="1:6" s="41" customFormat="1" ht="28.5" customHeight="1">
      <c r="A123" s="7">
        <v>109</v>
      </c>
      <c r="B123" s="15" t="s">
        <v>238</v>
      </c>
      <c r="C123" s="90">
        <v>8110010210</v>
      </c>
      <c r="D123" s="7">
        <v>120</v>
      </c>
      <c r="E123" s="16" t="s">
        <v>113</v>
      </c>
      <c r="F123" s="43">
        <v>140782</v>
      </c>
    </row>
    <row r="124" spans="1:6" s="41" customFormat="1" ht="63" customHeight="1">
      <c r="A124" s="7">
        <v>110</v>
      </c>
      <c r="B124" s="60" t="s">
        <v>452</v>
      </c>
      <c r="C124" s="90">
        <v>8110010400</v>
      </c>
      <c r="D124" s="14"/>
      <c r="E124" s="31"/>
      <c r="F124" s="43">
        <f>F125</f>
        <v>82926</v>
      </c>
    </row>
    <row r="125" spans="1:6" s="41" customFormat="1" ht="62.25" customHeight="1">
      <c r="A125" s="7">
        <v>111</v>
      </c>
      <c r="B125" s="18" t="s">
        <v>186</v>
      </c>
      <c r="C125" s="90">
        <v>8110010400</v>
      </c>
      <c r="D125" s="7">
        <v>100</v>
      </c>
      <c r="E125" s="16" t="s">
        <v>111</v>
      </c>
      <c r="F125" s="43">
        <f>F126</f>
        <v>82926</v>
      </c>
    </row>
    <row r="126" spans="1:6" s="41" customFormat="1" ht="26.25" customHeight="1">
      <c r="A126" s="14">
        <v>112</v>
      </c>
      <c r="B126" s="15" t="s">
        <v>238</v>
      </c>
      <c r="C126" s="90">
        <v>8110010400</v>
      </c>
      <c r="D126" s="7">
        <v>120</v>
      </c>
      <c r="E126" s="16" t="s">
        <v>113</v>
      </c>
      <c r="F126" s="43">
        <v>82926</v>
      </c>
    </row>
    <row r="127" spans="1:6" ht="63" customHeight="1">
      <c r="A127" s="7">
        <v>113</v>
      </c>
      <c r="B127" s="61" t="s">
        <v>402</v>
      </c>
      <c r="C127" s="90">
        <v>8110010470</v>
      </c>
      <c r="D127" s="7"/>
      <c r="E127" s="16"/>
      <c r="F127" s="43">
        <f>F128</f>
        <v>51434</v>
      </c>
    </row>
    <row r="128" spans="1:6" ht="62.25" customHeight="1">
      <c r="A128" s="7">
        <v>114</v>
      </c>
      <c r="B128" s="18" t="s">
        <v>186</v>
      </c>
      <c r="C128" s="90">
        <v>8110010470</v>
      </c>
      <c r="D128" s="7">
        <v>100</v>
      </c>
      <c r="E128" s="16"/>
      <c r="F128" s="43">
        <f>F129</f>
        <v>51434</v>
      </c>
    </row>
    <row r="129" spans="1:6" ht="28.5" customHeight="1">
      <c r="A129" s="7">
        <v>115</v>
      </c>
      <c r="B129" s="15" t="s">
        <v>238</v>
      </c>
      <c r="C129" s="90">
        <v>8110010470</v>
      </c>
      <c r="D129" s="7">
        <v>120</v>
      </c>
      <c r="E129" s="16"/>
      <c r="F129" s="43">
        <f>F130</f>
        <v>51434</v>
      </c>
    </row>
    <row r="130" spans="1:6" ht="39.75" customHeight="1">
      <c r="A130" s="7">
        <v>116</v>
      </c>
      <c r="B130" s="18" t="s">
        <v>151</v>
      </c>
      <c r="C130" s="90">
        <v>8110010470</v>
      </c>
      <c r="D130" s="7">
        <v>120</v>
      </c>
      <c r="E130" s="16" t="s">
        <v>111</v>
      </c>
      <c r="F130" s="43">
        <f>F131</f>
        <v>51434</v>
      </c>
    </row>
    <row r="131" spans="1:6" ht="12.75" customHeight="1">
      <c r="A131" s="7">
        <v>117</v>
      </c>
      <c r="B131" s="15" t="s">
        <v>51</v>
      </c>
      <c r="C131" s="90">
        <v>8110010470</v>
      </c>
      <c r="D131" s="7">
        <v>120</v>
      </c>
      <c r="E131" s="16" t="s">
        <v>113</v>
      </c>
      <c r="F131" s="43">
        <v>51434</v>
      </c>
    </row>
    <row r="132" spans="1:7" ht="51" customHeight="1">
      <c r="A132" s="7">
        <v>118</v>
      </c>
      <c r="B132" s="18" t="s">
        <v>190</v>
      </c>
      <c r="C132" s="59">
        <v>8110080210</v>
      </c>
      <c r="D132" s="7"/>
      <c r="E132" s="16"/>
      <c r="F132" s="43">
        <f>+F133+F137+F141</f>
        <v>2469215.1399999997</v>
      </c>
      <c r="G132" s="34"/>
    </row>
    <row r="133" spans="1:6" ht="63" customHeight="1">
      <c r="A133" s="7">
        <v>119</v>
      </c>
      <c r="B133" s="18" t="s">
        <v>186</v>
      </c>
      <c r="C133" s="59">
        <v>8110080210</v>
      </c>
      <c r="D133" s="7">
        <v>100</v>
      </c>
      <c r="E133" s="16"/>
      <c r="F133" s="43">
        <f>+F134</f>
        <v>1827344.53</v>
      </c>
    </row>
    <row r="134" spans="1:6" ht="25.5" customHeight="1">
      <c r="A134" s="7">
        <v>120</v>
      </c>
      <c r="B134" s="15" t="s">
        <v>238</v>
      </c>
      <c r="C134" s="59">
        <v>8110080210</v>
      </c>
      <c r="D134" s="7">
        <v>120</v>
      </c>
      <c r="E134" s="16"/>
      <c r="F134" s="43">
        <f>+F135</f>
        <v>1827344.53</v>
      </c>
    </row>
    <row r="135" spans="1:6" ht="12.75" customHeight="1">
      <c r="A135" s="7">
        <v>121</v>
      </c>
      <c r="B135" s="15" t="s">
        <v>51</v>
      </c>
      <c r="C135" s="59">
        <v>8110080210</v>
      </c>
      <c r="D135" s="7">
        <v>120</v>
      </c>
      <c r="E135" s="16" t="s">
        <v>111</v>
      </c>
      <c r="F135" s="43">
        <f>+F136</f>
        <v>1827344.53</v>
      </c>
    </row>
    <row r="136" spans="1:6" ht="36.75" customHeight="1">
      <c r="A136" s="7">
        <v>122</v>
      </c>
      <c r="B136" s="18" t="s">
        <v>151</v>
      </c>
      <c r="C136" s="59">
        <v>8110080210</v>
      </c>
      <c r="D136" s="7">
        <v>120</v>
      </c>
      <c r="E136" s="16" t="s">
        <v>113</v>
      </c>
      <c r="F136" s="43">
        <v>1827344.53</v>
      </c>
    </row>
    <row r="137" spans="1:6" ht="24.75" customHeight="1">
      <c r="A137" s="7">
        <v>123</v>
      </c>
      <c r="B137" s="15" t="s">
        <v>192</v>
      </c>
      <c r="C137" s="59">
        <v>8110080210</v>
      </c>
      <c r="D137" s="7">
        <v>200</v>
      </c>
      <c r="E137" s="16"/>
      <c r="F137" s="43">
        <f>+F138</f>
        <v>637542.81</v>
      </c>
    </row>
    <row r="138" spans="1:6" ht="24.75" customHeight="1">
      <c r="A138" s="7">
        <v>124</v>
      </c>
      <c r="B138" s="15" t="s">
        <v>235</v>
      </c>
      <c r="C138" s="59">
        <v>8110080210</v>
      </c>
      <c r="D138" s="7">
        <v>240</v>
      </c>
      <c r="E138" s="16"/>
      <c r="F138" s="43">
        <f>+F139</f>
        <v>637542.81</v>
      </c>
    </row>
    <row r="139" spans="1:6" ht="15" customHeight="1">
      <c r="A139" s="7">
        <v>125</v>
      </c>
      <c r="B139" s="15" t="s">
        <v>51</v>
      </c>
      <c r="C139" s="59">
        <v>8110080210</v>
      </c>
      <c r="D139" s="7">
        <v>240</v>
      </c>
      <c r="E139" s="16" t="s">
        <v>111</v>
      </c>
      <c r="F139" s="43">
        <f>+F140</f>
        <v>637542.81</v>
      </c>
    </row>
    <row r="140" spans="1:6" ht="37.5" customHeight="1">
      <c r="A140" s="7">
        <v>126</v>
      </c>
      <c r="B140" s="15" t="s">
        <v>151</v>
      </c>
      <c r="C140" s="59">
        <v>8110080210</v>
      </c>
      <c r="D140" s="7">
        <v>240</v>
      </c>
      <c r="E140" s="16" t="s">
        <v>113</v>
      </c>
      <c r="F140" s="43">
        <v>637542.81</v>
      </c>
    </row>
    <row r="141" spans="1:6" ht="15.75" customHeight="1">
      <c r="A141" s="7">
        <v>127</v>
      </c>
      <c r="B141" s="15" t="s">
        <v>245</v>
      </c>
      <c r="C141" s="59">
        <v>8110080210</v>
      </c>
      <c r="D141" s="7">
        <v>800</v>
      </c>
      <c r="E141" s="16"/>
      <c r="F141" s="43">
        <f>+F142</f>
        <v>4327.8</v>
      </c>
    </row>
    <row r="142" spans="1:6" ht="15.75" customHeight="1">
      <c r="A142" s="7">
        <v>128</v>
      </c>
      <c r="B142" s="15" t="s">
        <v>195</v>
      </c>
      <c r="C142" s="59">
        <v>8110080210</v>
      </c>
      <c r="D142" s="7">
        <v>850</v>
      </c>
      <c r="E142" s="16"/>
      <c r="F142" s="43">
        <f>+F143</f>
        <v>4327.8</v>
      </c>
    </row>
    <row r="143" spans="1:6" ht="12" customHeight="1">
      <c r="A143" s="7">
        <v>129</v>
      </c>
      <c r="B143" s="15" t="s">
        <v>51</v>
      </c>
      <c r="C143" s="59">
        <v>8110080210</v>
      </c>
      <c r="D143" s="7">
        <v>850</v>
      </c>
      <c r="E143" s="16" t="s">
        <v>111</v>
      </c>
      <c r="F143" s="43">
        <f>+F144</f>
        <v>4327.8</v>
      </c>
    </row>
    <row r="144" spans="1:6" ht="42" customHeight="1">
      <c r="A144" s="7">
        <v>130</v>
      </c>
      <c r="B144" s="15" t="s">
        <v>151</v>
      </c>
      <c r="C144" s="59">
        <v>8110080210</v>
      </c>
      <c r="D144" s="7">
        <v>850</v>
      </c>
      <c r="E144" s="16" t="s">
        <v>113</v>
      </c>
      <c r="F144" s="43">
        <v>4327.8</v>
      </c>
    </row>
    <row r="145" spans="1:7" ht="64.5" customHeight="1">
      <c r="A145" s="14">
        <v>131</v>
      </c>
      <c r="B145" s="105" t="s">
        <v>253</v>
      </c>
      <c r="C145" s="58">
        <v>8110080850</v>
      </c>
      <c r="D145" s="14"/>
      <c r="E145" s="31"/>
      <c r="F145" s="49">
        <f>+F146</f>
        <v>7000</v>
      </c>
      <c r="G145" s="34"/>
    </row>
    <row r="146" spans="1:6" ht="25.5" customHeight="1">
      <c r="A146" s="7">
        <v>132</v>
      </c>
      <c r="B146" s="15" t="s">
        <v>192</v>
      </c>
      <c r="C146" s="59">
        <v>8110080850</v>
      </c>
      <c r="D146" s="7">
        <v>200</v>
      </c>
      <c r="E146" s="16"/>
      <c r="F146" s="43">
        <f>+F147</f>
        <v>7000</v>
      </c>
    </row>
    <row r="147" spans="1:6" ht="27.75" customHeight="1">
      <c r="A147" s="7">
        <v>133</v>
      </c>
      <c r="B147" s="15" t="s">
        <v>235</v>
      </c>
      <c r="C147" s="59">
        <v>8110080850</v>
      </c>
      <c r="D147" s="7">
        <v>240</v>
      </c>
      <c r="E147" s="16"/>
      <c r="F147" s="43">
        <f>+F148</f>
        <v>7000</v>
      </c>
    </row>
    <row r="148" spans="1:6" ht="13.5" customHeight="1">
      <c r="A148" s="7">
        <v>134</v>
      </c>
      <c r="B148" s="15" t="s">
        <v>51</v>
      </c>
      <c r="C148" s="59">
        <v>8110080850</v>
      </c>
      <c r="D148" s="7">
        <v>240</v>
      </c>
      <c r="E148" s="16" t="s">
        <v>111</v>
      </c>
      <c r="F148" s="43">
        <f>F149</f>
        <v>7000</v>
      </c>
    </row>
    <row r="149" spans="1:6" ht="12.75" customHeight="1">
      <c r="A149" s="7">
        <v>135</v>
      </c>
      <c r="B149" s="15" t="s">
        <v>68</v>
      </c>
      <c r="C149" s="59">
        <v>8110080850</v>
      </c>
      <c r="D149" s="7">
        <v>240</v>
      </c>
      <c r="E149" s="16" t="s">
        <v>115</v>
      </c>
      <c r="F149" s="43">
        <v>7000</v>
      </c>
    </row>
    <row r="150" spans="1:7" ht="25.5" customHeight="1">
      <c r="A150" s="14">
        <v>136</v>
      </c>
      <c r="B150" s="32" t="s">
        <v>189</v>
      </c>
      <c r="C150" s="58">
        <v>8110000000</v>
      </c>
      <c r="D150" s="14"/>
      <c r="E150" s="31"/>
      <c r="F150" s="49">
        <f>F151</f>
        <v>78913.72</v>
      </c>
      <c r="G150" s="34"/>
    </row>
    <row r="151" spans="1:6" ht="63" customHeight="1">
      <c r="A151" s="7">
        <v>137</v>
      </c>
      <c r="B151" s="18" t="s">
        <v>252</v>
      </c>
      <c r="C151" s="59">
        <v>8110051180</v>
      </c>
      <c r="D151" s="7"/>
      <c r="E151" s="16"/>
      <c r="F151" s="43">
        <f>+F152+F156</f>
        <v>78913.72</v>
      </c>
    </row>
    <row r="152" spans="1:6" ht="63" customHeight="1">
      <c r="A152" s="7">
        <v>138</v>
      </c>
      <c r="B152" s="18" t="s">
        <v>186</v>
      </c>
      <c r="C152" s="59">
        <v>8110051180</v>
      </c>
      <c r="D152" s="7">
        <v>100</v>
      </c>
      <c r="E152" s="16"/>
      <c r="F152" s="43">
        <f>+F153</f>
        <v>49905.45</v>
      </c>
    </row>
    <row r="153" spans="1:6" ht="25.5" customHeight="1">
      <c r="A153" s="7">
        <v>139</v>
      </c>
      <c r="B153" s="15" t="s">
        <v>238</v>
      </c>
      <c r="C153" s="59">
        <v>8110051180</v>
      </c>
      <c r="D153" s="7">
        <v>120</v>
      </c>
      <c r="E153" s="16"/>
      <c r="F153" s="43">
        <f>+F154</f>
        <v>49905.45</v>
      </c>
    </row>
    <row r="154" spans="1:6" ht="14.25" customHeight="1">
      <c r="A154" s="7">
        <v>140</v>
      </c>
      <c r="B154" s="18" t="s">
        <v>55</v>
      </c>
      <c r="C154" s="59">
        <v>8110051180</v>
      </c>
      <c r="D154" s="7">
        <v>120</v>
      </c>
      <c r="E154" s="16" t="s">
        <v>116</v>
      </c>
      <c r="F154" s="43">
        <f>+F155</f>
        <v>49905.45</v>
      </c>
    </row>
    <row r="155" spans="1:6" ht="18" customHeight="1">
      <c r="A155" s="7">
        <v>141</v>
      </c>
      <c r="B155" s="18" t="s">
        <v>246</v>
      </c>
      <c r="C155" s="59">
        <v>8110051180</v>
      </c>
      <c r="D155" s="7">
        <v>120</v>
      </c>
      <c r="E155" s="16" t="s">
        <v>117</v>
      </c>
      <c r="F155" s="43">
        <v>49905.45</v>
      </c>
    </row>
    <row r="156" spans="1:6" ht="24.75" customHeight="1">
      <c r="A156" s="7">
        <v>142</v>
      </c>
      <c r="B156" s="18" t="s">
        <v>192</v>
      </c>
      <c r="C156" s="59">
        <v>8110051180</v>
      </c>
      <c r="D156" s="7">
        <v>200</v>
      </c>
      <c r="E156" s="16"/>
      <c r="F156" s="43">
        <f>+F157</f>
        <v>29008.27</v>
      </c>
    </row>
    <row r="157" spans="1:6" ht="22.5" customHeight="1">
      <c r="A157" s="7">
        <v>143</v>
      </c>
      <c r="B157" s="18" t="s">
        <v>235</v>
      </c>
      <c r="C157" s="59">
        <v>8110051180</v>
      </c>
      <c r="D157" s="7">
        <v>240</v>
      </c>
      <c r="E157" s="16"/>
      <c r="F157" s="43">
        <f>+F158</f>
        <v>29008.27</v>
      </c>
    </row>
    <row r="158" spans="1:6" ht="13.5" customHeight="1">
      <c r="A158" s="7">
        <v>144</v>
      </c>
      <c r="B158" s="18" t="s">
        <v>55</v>
      </c>
      <c r="C158" s="59">
        <v>8110051180</v>
      </c>
      <c r="D158" s="7">
        <v>240</v>
      </c>
      <c r="E158" s="16" t="s">
        <v>116</v>
      </c>
      <c r="F158" s="43">
        <f>+F159</f>
        <v>29008.27</v>
      </c>
    </row>
    <row r="159" spans="1:6" ht="17.25" customHeight="1">
      <c r="A159" s="7">
        <v>145</v>
      </c>
      <c r="B159" s="15" t="s">
        <v>246</v>
      </c>
      <c r="C159" s="59">
        <v>8110051180</v>
      </c>
      <c r="D159" s="7">
        <v>240</v>
      </c>
      <c r="E159" s="16" t="s">
        <v>117</v>
      </c>
      <c r="F159" s="43">
        <v>29008.27</v>
      </c>
    </row>
    <row r="160" spans="1:7" ht="26.25" customHeight="1">
      <c r="A160" s="14">
        <v>146</v>
      </c>
      <c r="B160" s="32" t="s">
        <v>247</v>
      </c>
      <c r="C160" s="58">
        <v>9100000000</v>
      </c>
      <c r="D160" s="14"/>
      <c r="E160" s="31"/>
      <c r="F160" s="49">
        <f>+F161</f>
        <v>648174.14</v>
      </c>
      <c r="G160" s="34"/>
    </row>
    <row r="161" spans="1:6" ht="13.5" customHeight="1">
      <c r="A161" s="7">
        <v>147</v>
      </c>
      <c r="B161" s="18" t="s">
        <v>248</v>
      </c>
      <c r="C161" s="59">
        <v>9110000000</v>
      </c>
      <c r="D161" s="7"/>
      <c r="E161" s="16"/>
      <c r="F161" s="43">
        <f>F162+F165+F170</f>
        <v>648174.14</v>
      </c>
    </row>
    <row r="162" spans="1:6" ht="63" customHeight="1">
      <c r="A162" s="7">
        <v>148</v>
      </c>
      <c r="B162" s="60" t="s">
        <v>452</v>
      </c>
      <c r="C162" s="122">
        <v>9110010400</v>
      </c>
      <c r="D162" s="7"/>
      <c r="E162" s="16"/>
      <c r="F162" s="43">
        <f>F163</f>
        <v>40514</v>
      </c>
    </row>
    <row r="163" spans="1:6" ht="61.5" customHeight="1">
      <c r="A163" s="7">
        <v>149</v>
      </c>
      <c r="B163" s="18" t="s">
        <v>186</v>
      </c>
      <c r="C163" s="122">
        <v>9110010400</v>
      </c>
      <c r="D163" s="7"/>
      <c r="E163" s="16"/>
      <c r="F163" s="43">
        <f>F164</f>
        <v>40514</v>
      </c>
    </row>
    <row r="164" spans="1:6" ht="32.25" customHeight="1">
      <c r="A164" s="7">
        <v>150</v>
      </c>
      <c r="B164" s="15" t="s">
        <v>238</v>
      </c>
      <c r="C164" s="122">
        <v>9110010400</v>
      </c>
      <c r="D164" s="7"/>
      <c r="E164" s="16"/>
      <c r="F164" s="43">
        <v>40514</v>
      </c>
    </row>
    <row r="165" spans="1:6" ht="63.75" customHeight="1">
      <c r="A165" s="7">
        <v>151</v>
      </c>
      <c r="B165" s="61" t="s">
        <v>402</v>
      </c>
      <c r="C165" s="122">
        <v>9110010470</v>
      </c>
      <c r="D165" s="7"/>
      <c r="E165" s="16"/>
      <c r="F165" s="43">
        <f>F166</f>
        <v>23436</v>
      </c>
    </row>
    <row r="166" spans="1:6" ht="63.75" customHeight="1">
      <c r="A166" s="7">
        <v>152</v>
      </c>
      <c r="B166" s="18" t="s">
        <v>186</v>
      </c>
      <c r="C166" s="122">
        <v>9110010470</v>
      </c>
      <c r="D166" s="7">
        <v>100</v>
      </c>
      <c r="E166" s="16"/>
      <c r="F166" s="43">
        <f>F167</f>
        <v>23436</v>
      </c>
    </row>
    <row r="167" spans="1:6" ht="26.25" customHeight="1">
      <c r="A167" s="7">
        <v>153</v>
      </c>
      <c r="B167" s="15" t="s">
        <v>238</v>
      </c>
      <c r="C167" s="122">
        <v>9110010470</v>
      </c>
      <c r="D167" s="7">
        <v>120</v>
      </c>
      <c r="E167" s="16"/>
      <c r="F167" s="43">
        <f>F168</f>
        <v>23436</v>
      </c>
    </row>
    <row r="168" spans="1:6" ht="13.5" customHeight="1">
      <c r="A168" s="7">
        <v>154</v>
      </c>
      <c r="B168" s="15" t="s">
        <v>51</v>
      </c>
      <c r="C168" s="122">
        <v>9110010470</v>
      </c>
      <c r="D168" s="7">
        <v>120</v>
      </c>
      <c r="E168" s="16" t="s">
        <v>111</v>
      </c>
      <c r="F168" s="43">
        <f>F169</f>
        <v>23436</v>
      </c>
    </row>
    <row r="169" spans="1:6" ht="26.25" customHeight="1">
      <c r="A169" s="7">
        <v>155</v>
      </c>
      <c r="B169" s="18" t="s">
        <v>150</v>
      </c>
      <c r="C169" s="123">
        <v>9110010470</v>
      </c>
      <c r="D169" s="7">
        <v>120</v>
      </c>
      <c r="E169" s="16" t="s">
        <v>112</v>
      </c>
      <c r="F169" s="43">
        <v>23436</v>
      </c>
    </row>
    <row r="170" spans="1:6" ht="46.5" customHeight="1">
      <c r="A170" s="7">
        <v>156</v>
      </c>
      <c r="B170" s="18" t="s">
        <v>185</v>
      </c>
      <c r="C170" s="59">
        <v>9110080210</v>
      </c>
      <c r="D170" s="7"/>
      <c r="E170" s="16"/>
      <c r="F170" s="43">
        <f>+F171</f>
        <v>584224.14</v>
      </c>
    </row>
    <row r="171" spans="1:6" ht="47.25" customHeight="1">
      <c r="A171" s="7">
        <v>157</v>
      </c>
      <c r="B171" s="18" t="s">
        <v>186</v>
      </c>
      <c r="C171" s="59">
        <v>9110080210</v>
      </c>
      <c r="D171" s="7">
        <v>100</v>
      </c>
      <c r="E171" s="16"/>
      <c r="F171" s="43">
        <f>+F172</f>
        <v>584224.14</v>
      </c>
    </row>
    <row r="172" spans="1:6" ht="27.75" customHeight="1">
      <c r="A172" s="7">
        <v>158</v>
      </c>
      <c r="B172" s="15" t="s">
        <v>238</v>
      </c>
      <c r="C172" s="59">
        <v>9110080210</v>
      </c>
      <c r="D172" s="7">
        <v>120</v>
      </c>
      <c r="E172" s="16"/>
      <c r="F172" s="43">
        <f>+F173</f>
        <v>584224.14</v>
      </c>
    </row>
    <row r="173" spans="1:6" ht="17.25" customHeight="1">
      <c r="A173" s="7">
        <v>159</v>
      </c>
      <c r="B173" s="15" t="s">
        <v>51</v>
      </c>
      <c r="C173" s="59">
        <v>9110080210</v>
      </c>
      <c r="D173" s="7">
        <v>120</v>
      </c>
      <c r="E173" s="16" t="s">
        <v>111</v>
      </c>
      <c r="F173" s="43">
        <f>+F174</f>
        <v>584224.14</v>
      </c>
    </row>
    <row r="174" spans="1:6" ht="24" customHeight="1">
      <c r="A174" s="7">
        <v>160</v>
      </c>
      <c r="B174" s="18" t="s">
        <v>150</v>
      </c>
      <c r="C174" s="59">
        <v>9110080210</v>
      </c>
      <c r="D174" s="7">
        <v>120</v>
      </c>
      <c r="E174" s="16" t="s">
        <v>112</v>
      </c>
      <c r="F174" s="43">
        <v>584224.14</v>
      </c>
    </row>
    <row r="175" spans="1:6" ht="24" customHeight="1">
      <c r="A175" s="7">
        <v>161</v>
      </c>
      <c r="B175" s="105" t="s">
        <v>200</v>
      </c>
      <c r="C175" s="57">
        <v>8100000000</v>
      </c>
      <c r="D175" s="7"/>
      <c r="E175" s="16"/>
      <c r="F175" s="45">
        <f>F176</f>
        <v>72800.5</v>
      </c>
    </row>
    <row r="176" spans="1:6" ht="24" customHeight="1">
      <c r="A176" s="7">
        <v>162</v>
      </c>
      <c r="B176" s="18" t="s">
        <v>189</v>
      </c>
      <c r="C176" s="56">
        <v>8110000000</v>
      </c>
      <c r="D176" s="7"/>
      <c r="E176" s="16"/>
      <c r="F176" s="44">
        <f>F177+F180</f>
        <v>72800.5</v>
      </c>
    </row>
    <row r="177" spans="1:15" ht="89.25" customHeight="1">
      <c r="A177" s="7">
        <v>163</v>
      </c>
      <c r="B177" s="42" t="s">
        <v>8</v>
      </c>
      <c r="C177" s="56">
        <v>8110082080</v>
      </c>
      <c r="D177" s="7"/>
      <c r="E177" s="16"/>
      <c r="F177" s="44">
        <f>F178</f>
        <v>59383.5</v>
      </c>
      <c r="O177" s="2"/>
    </row>
    <row r="178" spans="1:6" ht="14.25" customHeight="1">
      <c r="A178" s="7">
        <v>164</v>
      </c>
      <c r="B178" s="18" t="s">
        <v>223</v>
      </c>
      <c r="C178" s="56">
        <v>8110082080</v>
      </c>
      <c r="D178" s="7">
        <v>500</v>
      </c>
      <c r="E178" s="16"/>
      <c r="F178" s="44">
        <f>F179</f>
        <v>59383.5</v>
      </c>
    </row>
    <row r="179" spans="1:6" ht="14.25" customHeight="1">
      <c r="A179" s="7">
        <v>165</v>
      </c>
      <c r="B179" s="18" t="s">
        <v>59</v>
      </c>
      <c r="C179" s="56">
        <v>8110082080</v>
      </c>
      <c r="D179" s="7">
        <v>540</v>
      </c>
      <c r="E179" s="16"/>
      <c r="F179" s="44">
        <v>59383.5</v>
      </c>
    </row>
    <row r="180" spans="1:6" ht="90.75" customHeight="1">
      <c r="A180" s="7">
        <v>166</v>
      </c>
      <c r="B180" s="42" t="s">
        <v>337</v>
      </c>
      <c r="C180" s="56">
        <v>8110082090</v>
      </c>
      <c r="D180" s="7"/>
      <c r="E180" s="16"/>
      <c r="F180" s="44">
        <f>F181</f>
        <v>13417</v>
      </c>
    </row>
    <row r="181" spans="1:6" ht="14.25" customHeight="1">
      <c r="A181" s="7">
        <v>167</v>
      </c>
      <c r="B181" s="18" t="s">
        <v>223</v>
      </c>
      <c r="C181" s="56">
        <v>8110082090</v>
      </c>
      <c r="D181" s="7">
        <v>500</v>
      </c>
      <c r="E181" s="16"/>
      <c r="F181" s="44">
        <f>F182</f>
        <v>13417</v>
      </c>
    </row>
    <row r="182" spans="1:6" ht="12.75">
      <c r="A182" s="7">
        <v>168</v>
      </c>
      <c r="B182" s="18" t="s">
        <v>59</v>
      </c>
      <c r="C182" s="56">
        <v>8110082090</v>
      </c>
      <c r="D182" s="7">
        <v>540</v>
      </c>
      <c r="E182" s="16"/>
      <c r="F182" s="44">
        <v>13417</v>
      </c>
    </row>
    <row r="183" spans="1:6" ht="25.5">
      <c r="A183" s="7">
        <v>169</v>
      </c>
      <c r="B183" s="18" t="s">
        <v>189</v>
      </c>
      <c r="C183" s="56">
        <v>8110082090</v>
      </c>
      <c r="D183" s="7">
        <v>540</v>
      </c>
      <c r="E183" s="16" t="s">
        <v>243</v>
      </c>
      <c r="F183" s="44">
        <v>13417</v>
      </c>
    </row>
    <row r="184" spans="1:8" ht="12.75">
      <c r="A184" s="170"/>
      <c r="B184" s="170"/>
      <c r="C184" s="12"/>
      <c r="D184" s="14"/>
      <c r="E184" s="31"/>
      <c r="F184" s="49">
        <f>F15+F115+F120+F145+F150+F160+F175</f>
        <v>10209595.96</v>
      </c>
      <c r="H184" s="7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</sheetData>
  <sheetProtection/>
  <mergeCells count="15">
    <mergeCell ref="A12:A13"/>
    <mergeCell ref="E12:E13"/>
    <mergeCell ref="A9:F11"/>
    <mergeCell ref="D12:D13"/>
    <mergeCell ref="A184:B184"/>
    <mergeCell ref="B6:F6"/>
    <mergeCell ref="B1:F1"/>
    <mergeCell ref="B2:F2"/>
    <mergeCell ref="B3:F3"/>
    <mergeCell ref="B12:B13"/>
    <mergeCell ref="C12:C13"/>
    <mergeCell ref="F12:F13"/>
    <mergeCell ref="B8:F8"/>
    <mergeCell ref="B5:F5"/>
    <mergeCell ref="B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25" sqref="Q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2019-01-30T06:56:32Z</cp:lastPrinted>
  <dcterms:created xsi:type="dcterms:W3CDTF">1996-10-08T23:32:33Z</dcterms:created>
  <dcterms:modified xsi:type="dcterms:W3CDTF">2019-01-30T06:56:49Z</dcterms:modified>
  <cp:category/>
  <cp:version/>
  <cp:contentType/>
  <cp:contentStatus/>
</cp:coreProperties>
</file>