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/>
  </bookViews>
  <sheets>
    <sheet name="прилож№1источ" sheetId="1" r:id="rId1"/>
    <sheet name="прило№ 2 )" sheetId="2" r:id="rId2"/>
    <sheet name="доход№4 " sheetId="3" r:id="rId3"/>
    <sheet name="прилож№6функц" sheetId="4" r:id="rId4"/>
    <sheet name="ведомств прил 7 2015 " sheetId="5" r:id="rId5"/>
    <sheet name="прилож№ 9(РП,ЦСР,ВР,)2015" sheetId="6" r:id="rId6"/>
    <sheet name="ПРИЛОЖ №11(ЦСР,ВР,РП)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<sst xmlns="http://schemas.openxmlformats.org/spreadsheetml/2006/main" count="1734" uniqueCount="471">
  <si>
    <t xml:space="preserve"> Мероприятия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общего пользования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</si>
  <si>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Содержание автомобильных дорог и инженерных соооружений на них в границах городских округов, городских и сельских поселений за счет средств муниципального дорожного фонда в рамках подпрограммы "Содержание автомобильных дорог общего пользования Рождественского сельсовета 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</si>
  <si>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общего пользования Рождественского сельсовета 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</si>
  <si>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Содержание автомобильных дорог и инженерных соооружений на них в границах городских округов, городских и сельских поселений за счет средств муниципального дорожного фонда в рамках подпрограммы "Содержание автомобильных дорог общего пользования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</si>
  <si>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"Благоустройство территории Рождественского сельсовета "</t>
  </si>
  <si>
    <t>Уличное освещение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</si>
  <si>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Меприятия в области организации водоснабжения населения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</si>
  <si>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"Прочие мероприятия Рождественского сельсовета"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</si>
  <si>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</si>
  <si>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Межбюджетные трансферты, передаваемые бюджетам муниципральных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обеспечение  жителей поселения услугами организиции культуры в рамках подпрограммы"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</si>
  <si>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 1 11 05025 10 0000 120</t>
  </si>
  <si>
    <t> 1 13 01995 10 0000 130</t>
  </si>
  <si>
    <t> 1 13 02065 10 0000 130</t>
  </si>
  <si>
    <t> 1 13 02995 10 0000 130</t>
  </si>
  <si>
    <t> 1 14 02053 10 0000 410</t>
  </si>
  <si>
    <t> 1 14 06025 10 0000 430</t>
  </si>
  <si>
    <t>1 16 23051 10 0000 140</t>
  </si>
  <si>
    <t>1 16 23052 10 0000 140</t>
  </si>
  <si>
    <t>1 16 51040 02 0000 140</t>
  </si>
  <si>
    <t>1 16 90050 10 0000 140</t>
  </si>
  <si>
    <t>2 07 05030 10 0000 180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</si>
  <si>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</si>
  <si>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</si>
  <si>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НАЛОГИ НА СОВОКУПНЫЙ ДОХОД</t>
  </si>
  <si>
    <t>38</t>
  </si>
  <si>
    <t>39</t>
  </si>
  <si>
    <t>40</t>
  </si>
  <si>
    <t>41</t>
  </si>
  <si>
    <t>42</t>
  </si>
  <si>
    <t>43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</si>
  <si>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</si>
  <si>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</si>
  <si>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</si>
  <si>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</si>
  <si>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</si>
  <si>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</si>
  <si>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</si>
  <si>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</si>
  <si>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</si>
  <si>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 xml:space="preserve">Налог на доходы физических лиц </t>
  </si>
  <si>
    <t>Земельный налог</t>
  </si>
  <si>
    <t>Государственная пошлина за 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</si>
  <si>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</si>
  <si>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Прочие межбюджетные трансферты, передаваемые бюджетам 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</si>
  <si>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</si>
  <si>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</si>
  <si>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</si>
  <si>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</si>
  <si>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</si>
  <si>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</si>
  <si>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</si>
  <si>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</si>
  <si>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</si>
  <si>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ИНЫЕ МЕЖБЮДЖЕТНЫЕ ТРАНСФЕРТЫ</t>
  </si>
  <si>
    <t>ДОХОДЫ ОТ ПРЕДПРИНИМАТЕЛЬСКОЙ И ИНОЙ ПРИНОСЯЩЕЙ ДОХОД ДЕЯТЕЛЬНОСТИ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</si>
  <si>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</si>
  <si>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</si>
  <si>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</si>
  <si>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</si>
  <si>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</si>
  <si>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</si>
  <si>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</si>
  <si>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</si>
  <si>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</si>
  <si>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</si>
  <si>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Иные межбюджетные трансферты</t>
  </si>
  <si>
    <t xml:space="preserve">                                                                                  </t>
  </si>
  <si>
    <t>01</t>
  </si>
  <si>
    <t>02</t>
  </si>
  <si>
    <t>04</t>
  </si>
  <si>
    <t>03</t>
  </si>
  <si>
    <t>05</t>
  </si>
  <si>
    <t>08</t>
  </si>
  <si>
    <t>001</t>
  </si>
  <si>
    <t>Другие общегосударственные вопросы</t>
  </si>
  <si>
    <t xml:space="preserve">                                                                                                Приложение № 1</t>
  </si>
  <si>
    <t>1 08 04020 01 1000 110</t>
  </si>
  <si>
    <t xml:space="preserve">     </t>
  </si>
  <si>
    <t xml:space="preserve">Источники внутреннего финансирования дефицита </t>
  </si>
  <si>
    <t>Сумма</t>
  </si>
  <si>
    <t>07</t>
  </si>
  <si>
    <r>
      <t xml:space="preserve">                        </t>
    </r>
    <r>
      <rPr>
        <b/>
        <sz val="10"/>
        <rFont val="Times New Roman"/>
        <family val="1"/>
      </rPr>
      <t xml:space="preserve"> Перечень главных администраторов доходов бюджета поселения</t>
    </r>
  </si>
  <si>
    <t xml:space="preserve"> Приложение № 2</t>
  </si>
  <si>
    <t>Приложение № 4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</si>
  <si>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</si>
  <si>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</si>
  <si>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</si>
  <si>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</si>
  <si>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</si>
  <si>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</si>
  <si>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повида доходов</t>
  </si>
  <si>
    <t>код классификации операций сектора государственного управления, относящихся к доходам бюджетов</t>
  </si>
  <si>
    <t>000</t>
  </si>
  <si>
    <t>1</t>
  </si>
  <si>
    <t>00</t>
  </si>
  <si>
    <t>0000</t>
  </si>
  <si>
    <t>182</t>
  </si>
  <si>
    <t>110</t>
  </si>
  <si>
    <t>020</t>
  </si>
  <si>
    <t>06</t>
  </si>
  <si>
    <t>030</t>
  </si>
  <si>
    <t>10</t>
  </si>
  <si>
    <t>010</t>
  </si>
  <si>
    <t>822</t>
  </si>
  <si>
    <t>040</t>
  </si>
  <si>
    <t>120</t>
  </si>
  <si>
    <t>2</t>
  </si>
  <si>
    <t>151</t>
  </si>
  <si>
    <t>0020</t>
  </si>
  <si>
    <t>0030</t>
  </si>
  <si>
    <t>999</t>
  </si>
  <si>
    <t>180</t>
  </si>
  <si>
    <t>ПРОЧИЕ БЕЗВОЗМЕЗДНЫЕ ПОСТУПЛЕНИЯ</t>
  </si>
  <si>
    <t>прочие безвозмездные поступления в бюджет поселения</t>
  </si>
  <si>
    <t>3</t>
  </si>
  <si>
    <t>130</t>
  </si>
  <si>
    <t>050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</si>
  <si>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</si>
  <si>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</si>
  <si>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</si>
  <si>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</si>
  <si>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</si>
  <si>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</si>
  <si>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</si>
  <si>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</si>
  <si>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</si>
  <si>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</si>
  <si>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500</t>
  </si>
  <si>
    <t>024</t>
  </si>
  <si>
    <t>4901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</si>
  <si>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</si>
  <si>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2 08 05000 10 0000 180</t>
  </si>
  <si>
    <t>сельского Совета депутатов</t>
  </si>
  <si>
    <t>0002</t>
  </si>
  <si>
    <t xml:space="preserve">Всего </t>
  </si>
  <si>
    <t>Раздел-
подраздел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</si>
  <si>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</si>
  <si>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</si>
  <si>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</si>
  <si>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</si>
  <si>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</si>
  <si>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</si>
  <si>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Всего</t>
  </si>
  <si>
    <t xml:space="preserve">                                                                                                  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</si>
  <si>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</si>
  <si>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</si>
  <si>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 1 17 01050 10 0000 180</t>
  </si>
  <si>
    <t xml:space="preserve"> 1 17 05050 10 0000 180</t>
  </si>
  <si>
    <t> 1 11 09045 10 0000 120</t>
  </si>
  <si>
    <t>Код главного адми-нистра-тора</t>
  </si>
  <si>
    <t>Код классификации
доходов бюджета</t>
  </si>
  <si>
    <t>Наименование кода классификации
доходов бюджета</t>
  </si>
  <si>
    <t>№ стр.</t>
  </si>
  <si>
    <t>Налог на имущество физических лиц</t>
  </si>
  <si>
    <t>код ведомства</t>
  </si>
  <si>
    <t>целевая статья</t>
  </si>
  <si>
    <t>вид расхода</t>
  </si>
  <si>
    <t>Наименование главных распорядителей бюджетных средств и показателей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</si>
  <si>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</si>
  <si>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</si>
  <si>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 xml:space="preserve">                    Национальная оборона</t>
  </si>
  <si>
    <t xml:space="preserve">                                                    </t>
  </si>
  <si>
    <t>Дорожное хозяйство (дорожные фонды)</t>
  </si>
  <si>
    <t>Коммунальное хозяйство</t>
  </si>
  <si>
    <t>ВСЕГО РАСХОДОВ</t>
  </si>
  <si>
    <t>НАЛОГ НА ИМУЩЕСТВО</t>
  </si>
  <si>
    <t>0502</t>
  </si>
  <si>
    <t>0409</t>
  </si>
  <si>
    <t>Приложение № 6</t>
  </si>
  <si>
    <t xml:space="preserve">                                                                                                Приложение № 7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</si>
  <si>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</si>
  <si>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дифференционных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</si>
  <si>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</si>
  <si>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230</t>
  </si>
  <si>
    <t>240</t>
  </si>
  <si>
    <t>250</t>
  </si>
  <si>
    <t>260</t>
  </si>
  <si>
    <t>2 07 05020 10 0000 180</t>
  </si>
  <si>
    <t>831 01 05 00 00 00 0000 000</t>
  </si>
  <si>
    <t>831 01 05 00 00 00 0000 500</t>
  </si>
  <si>
    <t>831 01 05 02 00 00 0000 500</t>
  </si>
  <si>
    <t>831 01 05 02 01 00 0000 510</t>
  </si>
  <si>
    <t>831 01 05 02 01 10 0000 510</t>
  </si>
  <si>
    <t>831 01 05 00 00 00 0000 600</t>
  </si>
  <si>
    <t>831 01 05 02 00 00 0000 600</t>
  </si>
  <si>
    <t>831 01 05 02 01 00 0000 610</t>
  </si>
  <si>
    <t>831 01 05 02 01 10 0000 610</t>
  </si>
  <si>
    <t>831</t>
  </si>
  <si>
    <t>НАЛОГИ НА ТОВАРЫ (РАБОТЫ,УСЛУГИ), РЕАЛИЗУЕМЫЕ НА ТЕРРИТОРИИ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</si>
  <si>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</si>
  <si>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Единый сельскохозяйственный налог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</si>
  <si>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</si>
  <si>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</si>
  <si>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</si>
  <si>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</si>
  <si>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</si>
  <si>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Непрограмные расходы отдельных органов местного самоупраления</t>
  </si>
  <si>
    <t>Функционирование администрации Рождественского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</si>
  <si>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</si>
  <si>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выплату персоналу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</si>
  <si>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</si>
  <si>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 ) нужд</t>
  </si>
  <si>
    <t>Иные бюджетные ассигнования</t>
  </si>
  <si>
    <t>Уплата налогов, сборов и иных платежей</t>
  </si>
  <si>
    <t>Резервные фонды исполнительных органов местного самоуправления по администрации Рождестьвенского сельсовета в рамках непрограмных расходов отдельных органов местного самоуправления</t>
  </si>
  <si>
    <t>800</t>
  </si>
  <si>
    <t>870</t>
  </si>
  <si>
    <t>Резервные средства</t>
  </si>
  <si>
    <t>Непрограмные расходы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</si>
  <si>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</si>
  <si>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Рождественского сельсовета в рамках непрограмных расходов отдельных органов местного самоупраления</t>
  </si>
  <si>
    <t>Расходы на выплату персоналу государственных ( муниципальных)органов</t>
  </si>
  <si>
    <t>Закупка товаров, работ и услуг для государственных ( муниципальных) нужд</t>
  </si>
  <si>
    <t>Иные закупки товаров, работ и услуг для обеспечения государственных ( муниципальных) нужд</t>
  </si>
  <si>
    <t>Муниципальная программа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</si>
  <si>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 Обеспечене безопасности жителей Рождественского сельсовета</t>
  </si>
  <si>
    <t xml:space="preserve"> 1 11 05075 10 00000 120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</si>
  <si>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</si>
  <si>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государственных полномочий по созданию и обеспечению деятельности административных комиссий </t>
  </si>
  <si>
    <t xml:space="preserve">Прочие межбюджетные трансферты, передаваемые бюджетам сельских  поселений на поддержку мер по обеспечению сбалансированности бюджетов </t>
  </si>
  <si>
    <t>Прочие межбюджетные трансферты, передаваемые бюджетам сельских  поселений на  региональные выплаты и выплаты, обеспечивающие уровень заработной платы работников бюджетной сферы не ниже размера минимальной заработной платы ( минимального размера оплаты труда)</t>
  </si>
  <si>
    <t>Код  классификации доходов бюджета</t>
  </si>
  <si>
    <t>Наименование кода классификации  доходов бюджета</t>
  </si>
  <si>
    <t>Дотации бюджетам сельских поселений на выравнивание  бюджетной обеспеченности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</si>
  <si>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</si>
  <si>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</si>
  <si>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Обеспечение мероприятий по первичным мерам пожарной безопасности в рамках подпрограммы" Обеспечене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</si>
  <si>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"Содержание автомобильных дорог общего пользованияРождественского сельсовета"</t>
  </si>
  <si>
    <t>Подпрограмма " Прочие мероприятия Рождественского сельсовета"</t>
  </si>
  <si>
    <t>Уличное освещение в рамках подпрограммы " 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</si>
  <si>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100</t>
  </si>
  <si>
    <t>Межбюджетные трансферты</t>
  </si>
  <si>
    <t>540</t>
  </si>
  <si>
    <t>Подпрограмма " Благоустройство территориии Рождественского сельсовета""</t>
  </si>
  <si>
    <t>Мероприятия в области организации водоснабжения населения в рамках подпрограммы " Благоустройство территориии Рождественского сельсовета"муниципальной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</t>
  </si>
  <si>
    <t>Подпрограмма " Благоустройство территории Рождественского сельсовета"</t>
  </si>
  <si>
    <t>30</t>
  </si>
  <si>
    <t>Национальная Оборона</t>
  </si>
  <si>
    <t>Общегосударственные расходы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</si>
  <si>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</si>
  <si>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</si>
  <si>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</si>
  <si>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</si>
  <si>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Иные закупки товаров, работ и услуг для обеспечения государственных (муниципальных) нужд</t>
  </si>
  <si>
    <t>Жилищно-комунальное хозяйство</t>
  </si>
  <si>
    <t>Комунальное хозяйство</t>
  </si>
  <si>
    <t>Расходы на выплату персоналу государственных (муниципальных) органов</t>
  </si>
  <si>
    <t>Дорожное хлзяйство (дорожные фонды)</t>
  </si>
  <si>
    <t>Национальная безопасность</t>
  </si>
  <si>
    <t xml:space="preserve">Межбюджетные трансферты </t>
  </si>
  <si>
    <t>1400</t>
  </si>
  <si>
    <t>1403</t>
  </si>
  <si>
    <t xml:space="preserve">Резервные фонды  </t>
  </si>
  <si>
    <t>Иные межбюджетные ассигнования</t>
  </si>
  <si>
    <t>Мобилизация и вневоинская подготовка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</si>
  <si>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</si>
  <si>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</si>
  <si>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Подпрограмма "Обеспечение безопасности жителей  Рождественского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</si>
  <si>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</si>
  <si>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Резервные фонды исполнительных органов местного самоуправления по администрации Рождественского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</si>
  <si>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Рождественского сельсовета в рамках непрограмных расходов отдельных органов местного самоуправления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</si>
  <si>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Рождественского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</si>
  <si>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Рождественского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</si>
  <si>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Приложение №9</t>
  </si>
  <si>
    <t>Приложение №11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</si>
  <si>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Рождественского сельсовета в рамках непрограмных расходов отдельных органов местного самоуправления</t>
  </si>
  <si>
    <t>Функционирование главы  сельсовета</t>
  </si>
  <si>
    <t>Расходы на выплату персоналу государственных (муниципальных)органов</t>
  </si>
  <si>
    <t xml:space="preserve">Мероприятия в области занятости населения в рамках подпрограммы "Благоустройство территории Рождественского сельсовета"муниципальной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 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</si>
  <si>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Рождественского сельсовета в рамках непрограмных расходов отдельных органов местного самоуправления</t>
  </si>
  <si>
    <t>Муниципальная программа "Создание безопасных и комфортных условий для проживания на территории Рождественского сельсовета"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</si>
  <si>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</si>
  <si>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 автономных учреждений, а так 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</si>
  <si>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</si>
  <si>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</si>
  <si>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</si>
  <si>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</si>
  <si>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возмещения ущерба при возникновении иных  страховых случаев, когда 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</si>
  <si>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</si>
  <si>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</si>
  <si>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 xml:space="preserve">Прочие неналоговые доходы бюджетов сельских поселений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</si>
  <si>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</si>
  <si>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</si>
  <si>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Поступления от денежных пожертвований, предоставляемых физическими  лицами получателям средств бюджетов сельских поселений</t>
  </si>
  <si>
    <t>Земельный налог с физических лиц</t>
  </si>
  <si>
    <t>043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</si>
  <si>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суммы.</t>
  </si>
  <si>
    <t>Прочие безвозмездные поступления в бюджет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</si>
  <si>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</si>
  <si>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 </t>
  </si>
  <si>
    <t>37</t>
  </si>
  <si>
    <t>44</t>
  </si>
  <si>
    <t>45</t>
  </si>
  <si>
    <t>49</t>
  </si>
  <si>
    <t>1 08 04020 01 4000 110</t>
  </si>
  <si>
    <t xml:space="preserve">Мероприятия в области организации водоснабжения населения в рамках подпрограммы " Благоустройство территориии Рождественского сельсовета"муниципальной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  </t>
  </si>
  <si>
    <t>Культура, кинематография</t>
  </si>
  <si>
    <t>Культура</t>
  </si>
  <si>
    <t>0800</t>
  </si>
  <si>
    <t>0801</t>
  </si>
  <si>
    <t>0000000</t>
  </si>
  <si>
    <t>раздел подраздел</t>
  </si>
  <si>
    <t>Администрация Рождественского сельсовета Казачинского района Красноярского края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</si>
  <si>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</si>
  <si>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 общего  характера</t>
  </si>
  <si>
    <t>01000</t>
  </si>
  <si>
    <t xml:space="preserve">Мероприятия в области благоустройства населения в рамках подпрограммы "Благоустройство территории Рождественского сельсовета"муниципальной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 </t>
  </si>
  <si>
    <t xml:space="preserve">  Сумма на
 2018 год </t>
  </si>
  <si>
    <t>Мероприятия в области организации благоустройства населения в рамках подпрограммы " Благоустройство территориии Рождественского сельсовета"муниципальной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</t>
  </si>
  <si>
    <t>Меприятия в области организации благоустройства населения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</si>
  <si>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 xml:space="preserve">                                                                              </t>
  </si>
  <si>
    <t xml:space="preserve">                                                                       РЕШЕНИЕ</t>
  </si>
  <si>
    <t xml:space="preserve">                                                            </t>
  </si>
  <si>
    <t xml:space="preserve">                                            Российская Федерация</t>
  </si>
  <si>
    <t xml:space="preserve">                             Красноярский край,     Казачинский   район</t>
  </si>
  <si>
    <t xml:space="preserve">                             Рождественский   сельский   Совет   депутатов</t>
  </si>
  <si>
    <t>Доходы бюджета поселения 2018 года</t>
  </si>
  <si>
    <t>2018год</t>
  </si>
  <si>
    <t>Сумма на 2018 год</t>
  </si>
  <si>
    <t>Сумма на 2019год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</si>
  <si>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</si>
  <si>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</si>
  <si>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 от сдачи в аренду имущества, составляющего казну сельских поселений (за исключением земельных участков)</t>
  </si>
  <si>
    <t>2 02 35118 10 0000 151</t>
  </si>
  <si>
    <t>2 02 15001 10 0030 151</t>
  </si>
  <si>
    <t>2 02 15001 10 0020 151</t>
  </si>
  <si>
    <t>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</si>
  <si>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</si>
  <si>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15</t>
  </si>
  <si>
    <t>35</t>
  </si>
  <si>
    <t>118</t>
  </si>
  <si>
    <t>033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</si>
  <si>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</si>
  <si>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</si>
  <si>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2 18 60010 10 0000 151</t>
  </si>
  <si>
    <t>Дотация бюджетам сельских поселений на выравнивание уровня  бюджетной обеспеченности из регионального фонда финансовой поддержки</t>
  </si>
  <si>
    <t>Дотация бюджетам сельских поселений на выравнивание уровня  бюджетной обеспеченности из районного фонда финансовой поддержки</t>
  </si>
  <si>
    <t>2 02 30024 10 4901 151</t>
  </si>
  <si>
    <t>2 02  49999 10 0002 151</t>
  </si>
  <si>
    <t>2 02  49999 10 0007 151</t>
  </si>
  <si>
    <t>2 02 49999 10 0018 151</t>
  </si>
  <si>
    <t>бюджета поселения на 2018 год и плановый период 2019-2020 годов</t>
  </si>
  <si>
    <t>2019год</t>
  </si>
  <si>
    <t xml:space="preserve"> 2020 год</t>
  </si>
  <si>
    <t xml:space="preserve">Доходы бюджета поселения на  2018 год </t>
  </si>
  <si>
    <t>Сумма на 2018 года</t>
  </si>
  <si>
    <t>Сумма на 2020год</t>
  </si>
  <si>
    <t xml:space="preserve">Ведомственная структура расходов бюджета поселения на  2018год </t>
  </si>
  <si>
    <t>Распределение бюджетных ассигнований по разделам, подразделам, целевым статьям ( муниципальным программмам Рождественского сельсовета непрограмным направлениям деятельности),  группам и подгруппам видов расходов классификации расходов Рождественского сельсовета на 2018год</t>
  </si>
  <si>
    <t>Распределение бюджетных ассигнований по целевым статьям (муниципальным программам Рождественского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2018 год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</si>
  <si>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органами  местного самоуправления поселений по внешнему муниципальному финансовому контролю  сельских поселений  в рамках непрограмных расходов отдельных органов местного самоуправления</t>
  </si>
  <si>
    <t>36</t>
  </si>
  <si>
    <t>Межбюджетные трансферты, передаваемые бюджетам муниципральных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обеспечение  жителей поселения услугами организиции культуры в рамках подпрограммы 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</si>
  <si>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Рождественского сельсовета в рамках подпрограммы 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</si>
  <si>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1000</t>
  </si>
  <si>
    <t>Социальная политика</t>
  </si>
  <si>
    <t>Пенсионное обеспечение</t>
  </si>
  <si>
    <t>1001</t>
  </si>
  <si>
    <t>2 19 35118 10 0000 151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</si>
  <si>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с бюджетов сельских поселений </t>
  </si>
  <si>
    <t>к Решению Рождественского</t>
  </si>
  <si>
    <t>к  Решению Рождественского</t>
  </si>
  <si>
    <t xml:space="preserve">Субвенции бюджетам, бюджетной системы субъектов Российской Федерации </t>
  </si>
  <si>
    <t>Субвенции местным 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</si>
  <si>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</si>
  <si>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выполнение, передаваемых полномочий по созданию  деятельности административных комиссий </t>
  </si>
  <si>
    <t>Субвенции бюджетам  на осуществление первичного воинского учета на территориях, где отсутствуют военные комиссариаты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</si>
  <si>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в соответствии со статьей 227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</si>
  <si>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</si>
  <si>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с физических лиц, обладжающих земельным участком, расположенным в границах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</si>
  <si>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</si>
  <si>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</si>
  <si>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</si>
  <si>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   к  Решению Рождественского </t>
  </si>
  <si>
    <t xml:space="preserve">                                                                                                     к  Решению Рождественского сельского</t>
  </si>
  <si>
    <t xml:space="preserve">      Распределение расходов бюджета поселений по разделам, подразделам,  классификации расходов бюджетов Российской Федерации на 2018 год и плановый период 2019- 2020годов.</t>
  </si>
  <si>
    <t> 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</si>
  <si>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</si>
  <si>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2 19 60010 10 0000 151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</si>
  <si>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 </t>
  </si>
  <si>
    <t>2 02 49999 10 1047 151</t>
  </si>
  <si>
    <t xml:space="preserve">  сельского Совета депутатов от 27 декабря 2017 №56</t>
  </si>
  <si>
    <t>от 27 декабря 2017г № 56</t>
  </si>
  <si>
    <t>сельского Совета депутатов от 27 декабря 2017 № 56</t>
  </si>
  <si>
    <t xml:space="preserve">                                                                                         Совета депутатов от   "27" декабря   2017 № 56</t>
  </si>
  <si>
    <t xml:space="preserve">                                                                                         Совета депутатов от 27 декабря 2017 № 56</t>
  </si>
  <si>
    <t xml:space="preserve">                                                                                                      к  Решению Рождественского сельского Совета депутатов от " 27 " декабря 2017           № 56    </t>
  </si>
  <si>
    <t>сельского Совета депутатов от 27 декабря 2017г № 56</t>
  </si>
  <si>
    <r>
      <t xml:space="preserve">  </t>
    </r>
    <r>
      <rPr>
        <b/>
        <sz val="9"/>
        <rFont val="Times New Roman"/>
        <family val="1"/>
      </rPr>
      <t xml:space="preserve">Национальная    безопасность и
 правоохранительная деятельность                 </t>
    </r>
  </si>
  <si>
    <r>
      <t xml:space="preserve">                  </t>
    </r>
    <r>
      <rPr>
        <b/>
        <sz val="9"/>
        <rFont val="Times New Roman"/>
        <family val="1"/>
      </rPr>
      <t xml:space="preserve">Национальная    экономика                 </t>
    </r>
  </si>
  <si>
    <t xml:space="preserve"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 </t>
  </si>
  <si>
    <t>Прочие межбюджетные трансферты, передаваемые бюджетам сельских  поселений на  повышение размеров оплаты труда работников бюджетной сферы Красноярского края с 1 января 2018 года на 4 прорцента по министерству Красноярского края в рамках непрограмных расходов отдельных органов исполнительной власти</t>
  </si>
  <si>
    <t>2 02 49999 10 7412 151</t>
  </si>
  <si>
    <t>2 02 49999 10 7508 151</t>
  </si>
  <si>
    <t xml:space="preserve"> В соответствии со ст. 54 Устава Рождественского сельсовета, сельский Совет депутатов решил:</t>
  </si>
  <si>
    <t xml:space="preserve"> 1) в пункте 1 статьи 1:</t>
  </si>
  <si>
    <t>2) Приложение №1 изложить в новой редакции согласно приложению №1 к настоящему решению:</t>
  </si>
  <si>
    <t>3) Приложение №2 изложить в новой редакции согласно приложению №2 к настоящему решению:</t>
  </si>
  <si>
    <t>4) Приложение №4 изложить в новой редакции согласно приложению №3 к настоящему решению:</t>
  </si>
  <si>
    <t>5) Приложение №6 изложить в новой редакции согласно приложению №4 к настоящему решению:</t>
  </si>
  <si>
    <t>6)Приложение №7 изложить в новой редакции согласно приложению №5 к настоящему решению:</t>
  </si>
  <si>
    <t>Председатель сельского Совета депутатов:                                           Бойко С.А.</t>
  </si>
  <si>
    <t>1. В статью 1 Решения Рождественского сельского Совета депутатов от 27 декабря 2017 года № 56 внести  следующие изменения:</t>
  </si>
  <si>
    <t>«О  внесении изменений в Решение  Рождественского сельского Совета депутатов от 27 декабря 2017 года № 56 «О бюджете Администрации Рождественского сельсовета на 2018 год и плановый период 2019-2020 годов»</t>
  </si>
  <si>
    <t>Приложение №3</t>
  </si>
  <si>
    <t xml:space="preserve">                                                                                                Приложение № 5</t>
  </si>
  <si>
    <t xml:space="preserve">                                                                                                Приложение №6</t>
  </si>
  <si>
    <t>Приложение №7</t>
  </si>
  <si>
    <t>8)Приложение №11 изложить в новой редакции согласно приложению №7к настоящему решению:</t>
  </si>
  <si>
    <t>7)Приложение №9 изложить в новой редакции согласно приложению №6к настоящему решению:</t>
  </si>
  <si>
    <t xml:space="preserve"> Глава Рождественского сельсовета:                                                       Березовский А.Ю.</t>
  </si>
  <si>
    <t>1047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</si>
  <si>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Красноярскрго края в рамках непрограмных расходов отдельных органов исполнительной власти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</si>
  <si>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</si>
  <si>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 муниципальной программы Казачинского района "Создание безопасных и комфортных условий для проживания на территориии Казачинского района"</t>
  </si>
  <si>
    <t>7508</t>
  </si>
  <si>
    <t xml:space="preserve">Прочие межбюджетные трансферты, передаваемые бюджетам сельских поселений на содержание автомобильных дорог  общего пользования местного значения за счет средств дорожного фонда Красноярского края в рамках подпрограммы "Дороги Казачинского района"муниципальной программы Казачинского района"Развитие транспортной системы Казачинского района" </t>
  </si>
  <si>
    <t>7509</t>
  </si>
  <si>
    <t xml:space="preserve">Прочие межбюджетные трансферты, передаваемые бюджетам сельских поселений на капитальный ремонт и ремонт автомобильных дорог  общего пользования местного значения за счет средств дорожного фонда Красноярского края в рамках подпрограммы "Дороги Казачинского района"муниципальной программы Казачинского района"Развитие транспортной системы Казачинского района" </t>
  </si>
  <si>
    <t>2 02 49999 10 7509 151</t>
  </si>
  <si>
    <t xml:space="preserve"> Повышение размеров оплаты труда работников бюджетной сферы Красноярского края с 1 января 2018 года на 4 процента по министерству Красноярскрго края в рамках програмных расходов отдельных органов исполнительной власти</t>
  </si>
  <si>
    <t>0310</t>
  </si>
  <si>
    <t>Обеспечение пожарной безопасности</t>
  </si>
  <si>
    <t>Обеспечение первичных мер пожарной безопасности за счет средств краевого бюджета в рамках подпрограммы " Обеспечение безопасности жителей Рождественского сельсовета" муниципальной программы Рождественского сельсовета " Создание безопасных и комфортных условий для проживания на территории Рождественского сельсовета"</t>
  </si>
  <si>
    <t>1300S4120</t>
  </si>
  <si>
    <t>Обеспечение первичных мер пожарной безопасности за счет средств бюджета поселения в рамках подпрограммы " Обеспечение безопасности жителей Рождественского сельсовета" муниципальной программы Рождественского сельсовета " Создание безопасных и комфортных условий для проживания на территории Рождественского сельсовета"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</si>
  <si>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</si>
  <si>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</si>
  <si>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1200S5080</t>
  </si>
  <si>
    <t>Содержание автомобильных дорог общего пользования местного значения за счет средств местного бюджета в рамках подпрограммы "Содержание автомобильных дорог общего пользования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</si>
  <si>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1200S5090</t>
  </si>
  <si>
    <t>Капитальный ремонт и ремонт автомобильных дорог общего пользования местного значения за счет средств местного бюджета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</si>
  <si>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46</t>
  </si>
  <si>
    <t>47</t>
  </si>
  <si>
    <t>48</t>
  </si>
  <si>
    <t>50</t>
  </si>
  <si>
    <t>51</t>
  </si>
  <si>
    <t>52</t>
  </si>
  <si>
    <t>53</t>
  </si>
  <si>
    <t>54</t>
  </si>
  <si>
    <t>Подпрограмма " Обеспечене безопасности жителей Рождественского сельсовета"</t>
  </si>
  <si>
    <t>2) В статью 11 Дорожный фонд Администрации Рождественского сельсовета внести следующие изменения:</t>
  </si>
  <si>
    <t>Статья 4. Решение вступает в силу со дня его опубликования и распространяет свое действие со дня подписания</t>
  </si>
  <si>
    <t>2 02 49999 10 7641 151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</si>
  <si>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</si>
  <si>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</si>
  <si>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</si>
  <si>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0018</t>
  </si>
  <si>
    <t>7641</t>
  </si>
  <si>
    <t>099</t>
  </si>
  <si>
    <t xml:space="preserve">Региональные выплаты и выплаты обеспечивающие уровень заработной платы работников бюджетной сферы не ниже размера минимальной заработной платы ( минимального размера оплаты труда) в рамках подпрограммы " Благоустройство территориии Рождественского сельсовета" 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  </t>
  </si>
  <si>
    <t>1100S6410</t>
  </si>
  <si>
    <t>Расходы на реализацию мероприятий по поддержке местных инициатив, за счет субсидий краевого бюджета в рамках подпрограммы "Благоустройство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</si>
  <si>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Расходы на реализацию мероприятий по поддержке местных инициатив, за счет средств местного бюджета, поступления от юридических лиц, и вкладов граждан в рамках подпрограммы "Благоустройство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</si>
  <si>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55</t>
  </si>
  <si>
    <t>56</t>
  </si>
  <si>
    <t>57</t>
  </si>
  <si>
    <t xml:space="preserve">                   29 июня 2018 г.                    с. Рождественское                                               №_68__</t>
  </si>
  <si>
    <t xml:space="preserve">     в подпункте 1 цифры «7936015» заменить цифрами «9994178,00»</t>
  </si>
  <si>
    <t xml:space="preserve">     в подпункте  2 цифры «7936015» заменить цифрами «10054317,64»</t>
  </si>
  <si>
    <t xml:space="preserve">                                                                                         Совета депутатов от 29 июня 2018 № 68</t>
  </si>
  <si>
    <t xml:space="preserve">  сельского Совета депутатов от 29 июня 2018 №68</t>
  </si>
  <si>
    <t>от 29 июня 2018г № 68</t>
  </si>
  <si>
    <t>сельского Совета депутатов от 29 июня 2018 № 68</t>
  </si>
  <si>
    <t xml:space="preserve">                                                                                         Совета депутатов от   "29" июня   2018 № 68</t>
  </si>
  <si>
    <t>сельского Совета депутатов от 29 июня 2018г № 68</t>
  </si>
  <si>
    <t xml:space="preserve">                                                                                                      к  Решению Рождественского сельского Совета депутатов от " 29 " июня 2018  № 68   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</si>
  <si>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</si>
  <si>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</si>
  <si>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</si>
  <si>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 xml:space="preserve">     Статью 11 изложить в следующей редакции: Утвердить обьем бюджетных ассигнований дорожного фонда Рождественского сельсовета на 2018 год в сумме 1225293,00   рублей, на 2019 год в сумме 96500,00 рублей, на 2020 год в сумме 98600,00 рублей.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</si>
</sst>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0000000000"/>
    <numFmt numFmtId="194" formatCode="?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textRotation="90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center" wrapText="1"/>
    </xf>
    <xf numFmtId="9" fontId="2" fillId="0" borderId="0" xfId="57" applyFont="1" applyBorder="1" applyAlignment="1">
      <alignment vertical="top" wrapText="1"/>
    </xf>
    <xf numFmtId="0" fontId="12" fillId="0" borderId="10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193" fontId="12" fillId="0" borderId="10" xfId="0" applyNumberFormat="1" applyFont="1" applyBorder="1" applyAlignment="1">
      <alignment horizontal="center" wrapText="1"/>
    </xf>
    <xf numFmtId="193" fontId="11" fillId="0" borderId="10" xfId="0" applyNumberFormat="1" applyFont="1" applyBorder="1" applyAlignment="1">
      <alignment horizont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9" fontId="2" fillId="0" borderId="10" xfId="57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49" fontId="12" fillId="0" borderId="13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 wrapText="1"/>
    </xf>
    <xf numFmtId="193" fontId="16" fillId="0" borderId="13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193" fontId="9" fillId="0" borderId="13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93" fontId="9" fillId="0" borderId="10" xfId="0" applyNumberFormat="1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93" fontId="16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9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6" xfId="0" applyFont="1" applyBorder="1" applyAlignment="1">
      <alignment/>
    </xf>
    <xf numFmtId="194" fontId="18" fillId="0" borderId="17" xfId="0" applyNumberFormat="1" applyFont="1" applyBorder="1" applyAlignment="1" applyProtection="1">
      <alignment horizontal="left" wrapText="1"/>
      <protection/>
    </xf>
    <xf numFmtId="0" fontId="0" fillId="0" borderId="13" xfId="0" applyBorder="1" applyAlignment="1">
      <alignment horizont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NumberFormat="1" applyFont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94" fontId="9" fillId="0" borderId="17" xfId="0" applyNumberFormat="1" applyFont="1" applyBorder="1" applyAlignment="1" applyProtection="1">
      <alignment horizontal="left" wrapText="1"/>
      <protection/>
    </xf>
    <xf numFmtId="194" fontId="2" fillId="0" borderId="17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93" fontId="9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6" fillId="0" borderId="19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2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0" fontId="0" fillId="0" borderId="15" xfId="0" applyBorder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93" fontId="12" fillId="0" borderId="10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93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8515625" style="2" customWidth="1"/>
    <col min="2" max="2" width="26.00390625" style="2" customWidth="1"/>
    <col min="3" max="3" width="23.00390625" style="2" customWidth="1"/>
    <col min="4" max="4" width="10.57421875" style="2" customWidth="1"/>
    <col min="5" max="5" width="11.00390625" style="2" customWidth="1"/>
    <col min="6" max="6" width="10.57421875" style="2" customWidth="1"/>
    <col min="7" max="16384" width="9.140625" style="2" customWidth="1"/>
  </cols>
  <sheetData>
    <row r="1" spans="1:6" ht="12.75">
      <c r="A1" s="147" t="s">
        <v>75</v>
      </c>
      <c r="B1" s="147"/>
      <c r="C1" s="147"/>
      <c r="D1" s="147"/>
      <c r="E1" s="147"/>
      <c r="F1" s="147"/>
    </row>
    <row r="2" spans="1:6" ht="12.75">
      <c r="A2" s="4"/>
      <c r="B2" s="147" t="s">
        <v>374</v>
      </c>
      <c r="C2" s="147"/>
      <c r="D2" s="147"/>
      <c r="E2" s="147"/>
      <c r="F2" s="147"/>
    </row>
    <row r="3" spans="1:6" ht="12.75">
      <c r="A3" s="4"/>
      <c r="B3" s="147" t="s">
        <v>460</v>
      </c>
      <c r="C3" s="147"/>
      <c r="D3" s="147"/>
      <c r="E3" s="147"/>
      <c r="F3" s="147"/>
    </row>
    <row r="5" spans="1:6" ht="12.75">
      <c r="A5" s="147" t="s">
        <v>75</v>
      </c>
      <c r="B5" s="147"/>
      <c r="C5" s="147"/>
      <c r="D5" s="147"/>
      <c r="E5" s="147"/>
      <c r="F5" s="147"/>
    </row>
    <row r="6" spans="1:6" ht="12.75">
      <c r="A6" s="4"/>
      <c r="B6" s="147" t="s">
        <v>374</v>
      </c>
      <c r="C6" s="147"/>
      <c r="D6" s="147"/>
      <c r="E6" s="147"/>
      <c r="F6" s="147"/>
    </row>
    <row r="7" spans="1:10" ht="12.75">
      <c r="A7" s="4"/>
      <c r="B7" s="147" t="s">
        <v>385</v>
      </c>
      <c r="C7" s="147"/>
      <c r="D7" s="147"/>
      <c r="E7" s="147"/>
      <c r="F7" s="147"/>
      <c r="I7" s="5"/>
      <c r="J7" s="5"/>
    </row>
    <row r="8" spans="1:6" ht="12.75">
      <c r="A8" s="4"/>
      <c r="B8" s="147" t="s">
        <v>143</v>
      </c>
      <c r="C8" s="147"/>
      <c r="D8" s="147"/>
      <c r="E8" s="147"/>
      <c r="F8" s="147"/>
    </row>
    <row r="9" ht="12.75">
      <c r="A9" s="1"/>
    </row>
    <row r="10" spans="1:6" ht="12.75">
      <c r="A10" s="152" t="s">
        <v>78</v>
      </c>
      <c r="B10" s="152"/>
      <c r="C10" s="152"/>
      <c r="D10" s="152"/>
      <c r="E10" s="152"/>
      <c r="F10" s="152"/>
    </row>
    <row r="11" spans="1:6" ht="15" customHeight="1">
      <c r="A11" s="152" t="s">
        <v>341</v>
      </c>
      <c r="B11" s="152"/>
      <c r="C11" s="152"/>
      <c r="D11" s="152"/>
      <c r="E11" s="152"/>
      <c r="F11" s="152"/>
    </row>
    <row r="12" spans="1:6" ht="15" customHeight="1">
      <c r="A12" s="6"/>
      <c r="B12" s="6"/>
      <c r="C12" s="6"/>
      <c r="D12" s="6"/>
      <c r="E12" s="6"/>
      <c r="F12" s="6"/>
    </row>
    <row r="13" spans="1:6" ht="15" customHeight="1">
      <c r="A13" s="148" t="s">
        <v>55</v>
      </c>
      <c r="B13" s="148" t="s">
        <v>30</v>
      </c>
      <c r="C13" s="153" t="s">
        <v>130</v>
      </c>
      <c r="D13" s="151" t="s">
        <v>79</v>
      </c>
      <c r="E13" s="151"/>
      <c r="F13" s="151"/>
    </row>
    <row r="14" spans="1:6" ht="145.5" customHeight="1">
      <c r="A14" s="148"/>
      <c r="B14" s="148"/>
      <c r="C14" s="154"/>
      <c r="D14" s="7" t="s">
        <v>317</v>
      </c>
      <c r="E14" s="7" t="s">
        <v>342</v>
      </c>
      <c r="F14" s="7" t="s">
        <v>343</v>
      </c>
    </row>
    <row r="15" spans="1:6" ht="12.75">
      <c r="A15" s="8"/>
      <c r="B15" s="8">
        <v>1</v>
      </c>
      <c r="C15" s="8">
        <v>2</v>
      </c>
      <c r="D15" s="8">
        <v>3</v>
      </c>
      <c r="E15" s="8">
        <v>4</v>
      </c>
      <c r="F15" s="8">
        <v>5</v>
      </c>
    </row>
    <row r="16" spans="1:6" ht="39.75" customHeight="1">
      <c r="A16" s="148">
        <v>1</v>
      </c>
      <c r="B16" s="148" t="s">
        <v>178</v>
      </c>
      <c r="C16" s="150" t="s">
        <v>31</v>
      </c>
      <c r="D16" s="149">
        <f>D18+D22</f>
        <v>60139.640000000596</v>
      </c>
      <c r="E16" s="148">
        <v>0</v>
      </c>
      <c r="F16" s="148">
        <v>0</v>
      </c>
    </row>
    <row r="17" spans="1:6" ht="13.5" customHeight="1" hidden="1" thickBot="1">
      <c r="A17" s="148"/>
      <c r="B17" s="148"/>
      <c r="C17" s="150"/>
      <c r="D17" s="148"/>
      <c r="E17" s="148"/>
      <c r="F17" s="148"/>
    </row>
    <row r="18" spans="1:6" ht="26.25" customHeight="1">
      <c r="A18" s="7">
        <v>2</v>
      </c>
      <c r="B18" s="7" t="s">
        <v>179</v>
      </c>
      <c r="C18" s="9" t="s">
        <v>32</v>
      </c>
      <c r="D18" s="55">
        <f aca="true" t="shared" si="0" ref="D18:E20">D19</f>
        <v>-9994178</v>
      </c>
      <c r="E18" s="55">
        <f t="shared" si="0"/>
        <v>-7937065</v>
      </c>
      <c r="F18" s="55">
        <f>+F19</f>
        <v>-7940665</v>
      </c>
    </row>
    <row r="19" spans="1:6" ht="38.25">
      <c r="A19" s="7">
        <v>3</v>
      </c>
      <c r="B19" s="7" t="s">
        <v>180</v>
      </c>
      <c r="C19" s="9" t="s">
        <v>33</v>
      </c>
      <c r="D19" s="55">
        <f t="shared" si="0"/>
        <v>-9994178</v>
      </c>
      <c r="E19" s="55">
        <f t="shared" si="0"/>
        <v>-7937065</v>
      </c>
      <c r="F19" s="55">
        <f>+F20</f>
        <v>-7940665</v>
      </c>
    </row>
    <row r="20" spans="1:6" ht="38.25">
      <c r="A20" s="7">
        <v>4</v>
      </c>
      <c r="B20" s="7" t="s">
        <v>181</v>
      </c>
      <c r="C20" s="9" t="s">
        <v>34</v>
      </c>
      <c r="D20" s="55">
        <f t="shared" si="0"/>
        <v>-9994178</v>
      </c>
      <c r="E20" s="55">
        <f t="shared" si="0"/>
        <v>-7937065</v>
      </c>
      <c r="F20" s="55">
        <f>+F21</f>
        <v>-7940665</v>
      </c>
    </row>
    <row r="21" spans="1:6" ht="38.25">
      <c r="A21" s="7">
        <v>5</v>
      </c>
      <c r="B21" s="7" t="s">
        <v>182</v>
      </c>
      <c r="C21" s="9" t="s">
        <v>145</v>
      </c>
      <c r="D21" s="55">
        <v>-9994178</v>
      </c>
      <c r="E21" s="55">
        <v>-7937065</v>
      </c>
      <c r="F21" s="55">
        <v>-7940665</v>
      </c>
    </row>
    <row r="22" spans="1:6" ht="25.5">
      <c r="A22" s="7">
        <v>6</v>
      </c>
      <c r="B22" s="7" t="s">
        <v>183</v>
      </c>
      <c r="C22" s="9" t="s">
        <v>35</v>
      </c>
      <c r="D22" s="55">
        <f aca="true" t="shared" si="1" ref="D22:E24">D23</f>
        <v>10054317.64</v>
      </c>
      <c r="E22" s="55">
        <f t="shared" si="1"/>
        <v>7937065</v>
      </c>
      <c r="F22" s="7">
        <f>+F23</f>
        <v>7940665</v>
      </c>
    </row>
    <row r="23" spans="1:6" ht="38.25">
      <c r="A23" s="7">
        <v>7</v>
      </c>
      <c r="B23" s="7" t="s">
        <v>184</v>
      </c>
      <c r="C23" s="9" t="s">
        <v>36</v>
      </c>
      <c r="D23" s="55">
        <f t="shared" si="1"/>
        <v>10054317.64</v>
      </c>
      <c r="E23" s="55">
        <f t="shared" si="1"/>
        <v>7937065</v>
      </c>
      <c r="F23" s="7">
        <f>F24</f>
        <v>7940665</v>
      </c>
    </row>
    <row r="24" spans="1:6" ht="38.25">
      <c r="A24" s="7">
        <v>8</v>
      </c>
      <c r="B24" s="7" t="s">
        <v>185</v>
      </c>
      <c r="C24" s="9" t="s">
        <v>37</v>
      </c>
      <c r="D24" s="55">
        <f t="shared" si="1"/>
        <v>10054317.64</v>
      </c>
      <c r="E24" s="55">
        <f t="shared" si="1"/>
        <v>7937065</v>
      </c>
      <c r="F24" s="7">
        <f>+F25</f>
        <v>7940665</v>
      </c>
    </row>
    <row r="25" spans="1:6" ht="38.25">
      <c r="A25" s="7">
        <v>9</v>
      </c>
      <c r="B25" s="7" t="s">
        <v>186</v>
      </c>
      <c r="C25" s="9" t="s">
        <v>144</v>
      </c>
      <c r="D25" s="55">
        <v>10054317.64</v>
      </c>
      <c r="E25" s="55">
        <v>7937065</v>
      </c>
      <c r="F25" s="7">
        <v>7940665</v>
      </c>
    </row>
    <row r="26" spans="1:6" ht="39.75" customHeight="1">
      <c r="A26" s="7">
        <v>10</v>
      </c>
      <c r="B26" s="7"/>
      <c r="C26" s="9" t="s">
        <v>38</v>
      </c>
      <c r="D26" s="55">
        <f>D16</f>
        <v>60139.640000000596</v>
      </c>
      <c r="E26" s="7">
        <v>0</v>
      </c>
      <c r="F26" s="7">
        <v>0</v>
      </c>
    </row>
  </sheetData>
  <sheetProtection/>
  <mergeCells count="19">
    <mergeCell ref="B8:F8"/>
    <mergeCell ref="B6:F6"/>
    <mergeCell ref="B16:B17"/>
    <mergeCell ref="A16:A17"/>
    <mergeCell ref="A10:F10"/>
    <mergeCell ref="A11:F11"/>
    <mergeCell ref="A13:A14"/>
    <mergeCell ref="B13:B14"/>
    <mergeCell ref="C13:C14"/>
    <mergeCell ref="A1:F1"/>
    <mergeCell ref="B2:F2"/>
    <mergeCell ref="B3:F3"/>
    <mergeCell ref="A5:F5"/>
    <mergeCell ref="B7:F7"/>
    <mergeCell ref="F16:F17"/>
    <mergeCell ref="E16:E17"/>
    <mergeCell ref="D16:D17"/>
    <mergeCell ref="C16:C17"/>
    <mergeCell ref="D13:F13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2" width="9.140625" style="2" customWidth="1"/>
    <col min="3" max="3" width="22.421875" style="2" customWidth="1"/>
    <col min="4" max="4" width="47.28125" style="2" customWidth="1"/>
    <col min="5" max="16384" width="9.140625" style="2" customWidth="1"/>
  </cols>
  <sheetData>
    <row r="1" spans="1:6" ht="12.75">
      <c r="A1" s="5"/>
      <c r="B1" s="5"/>
      <c r="C1" s="5"/>
      <c r="D1" s="4" t="s">
        <v>82</v>
      </c>
      <c r="E1" s="5"/>
      <c r="F1" s="5"/>
    </row>
    <row r="2" spans="1:6" ht="12.75">
      <c r="A2" s="4"/>
      <c r="B2" s="5"/>
      <c r="C2" s="5"/>
      <c r="D2" s="4" t="s">
        <v>373</v>
      </c>
      <c r="E2" s="5"/>
      <c r="F2" s="5"/>
    </row>
    <row r="3" spans="1:10" ht="12.75">
      <c r="A3" s="4"/>
      <c r="B3" s="5"/>
      <c r="C3" s="5"/>
      <c r="D3" s="4" t="s">
        <v>461</v>
      </c>
      <c r="E3" s="5"/>
      <c r="F3" s="5"/>
      <c r="I3" s="5"/>
      <c r="J3" s="5"/>
    </row>
    <row r="5" spans="1:6" ht="12.75">
      <c r="A5" s="5"/>
      <c r="B5" s="5"/>
      <c r="C5" s="5"/>
      <c r="D5" s="4" t="s">
        <v>82</v>
      </c>
      <c r="E5" s="5"/>
      <c r="F5" s="5"/>
    </row>
    <row r="6" spans="1:6" ht="12.75">
      <c r="A6" s="4"/>
      <c r="B6" s="5"/>
      <c r="C6" s="5"/>
      <c r="D6" s="4" t="s">
        <v>373</v>
      </c>
      <c r="E6" s="5"/>
      <c r="F6" s="5"/>
    </row>
    <row r="7" spans="1:10" ht="12.75">
      <c r="A7" s="4"/>
      <c r="B7" s="5"/>
      <c r="C7" s="5"/>
      <c r="D7" s="4" t="s">
        <v>381</v>
      </c>
      <c r="E7" s="5"/>
      <c r="F7" s="5"/>
      <c r="I7" s="5"/>
      <c r="J7" s="5"/>
    </row>
    <row r="8" spans="1:6" ht="12.75">
      <c r="A8" s="4"/>
      <c r="B8" s="5"/>
      <c r="C8" s="5"/>
      <c r="D8" s="4"/>
      <c r="E8" s="5"/>
      <c r="F8" s="5"/>
    </row>
    <row r="9" spans="1:4" ht="9" customHeight="1">
      <c r="A9" s="2" t="s">
        <v>77</v>
      </c>
      <c r="D9" s="4"/>
    </row>
    <row r="10" spans="1:4" ht="12.75">
      <c r="A10" s="155" t="s">
        <v>81</v>
      </c>
      <c r="B10" s="155"/>
      <c r="C10" s="155"/>
      <c r="D10" s="155"/>
    </row>
    <row r="11" spans="2:4" ht="12.75">
      <c r="B11"/>
      <c r="C11"/>
      <c r="D11"/>
    </row>
    <row r="12" spans="1:4" ht="63" customHeight="1">
      <c r="A12" s="22" t="s">
        <v>152</v>
      </c>
      <c r="B12" s="22" t="s">
        <v>149</v>
      </c>
      <c r="C12" s="22" t="s">
        <v>150</v>
      </c>
      <c r="D12" s="22" t="s">
        <v>151</v>
      </c>
    </row>
    <row r="13" spans="1:4" ht="12.75">
      <c r="A13" s="23"/>
      <c r="B13" s="23">
        <v>1</v>
      </c>
      <c r="C13" s="23">
        <v>2</v>
      </c>
      <c r="D13" s="23">
        <v>3</v>
      </c>
    </row>
    <row r="14" spans="1:4" ht="99.75" customHeight="1">
      <c r="A14" s="22">
        <v>1</v>
      </c>
      <c r="B14" s="22">
        <v>831</v>
      </c>
      <c r="C14" s="22" t="s">
        <v>76</v>
      </c>
      <c r="D14" s="54" t="s">
        <v>320</v>
      </c>
    </row>
    <row r="15" spans="1:4" ht="75" customHeight="1">
      <c r="A15" s="22">
        <v>2</v>
      </c>
      <c r="B15" s="22">
        <v>831</v>
      </c>
      <c r="C15" s="22" t="s">
        <v>294</v>
      </c>
      <c r="D15" s="54" t="s">
        <v>321</v>
      </c>
    </row>
    <row r="16" spans="1:4" ht="64.5" customHeight="1">
      <c r="A16" s="22">
        <v>3</v>
      </c>
      <c r="B16" s="22">
        <v>831</v>
      </c>
      <c r="C16" s="22" t="s">
        <v>10</v>
      </c>
      <c r="D16" s="18" t="s">
        <v>271</v>
      </c>
    </row>
    <row r="17" spans="1:4" ht="64.5" customHeight="1">
      <c r="A17" s="22">
        <v>4</v>
      </c>
      <c r="B17" s="22">
        <v>831</v>
      </c>
      <c r="C17" s="22" t="s">
        <v>376</v>
      </c>
      <c r="D17" s="79" t="s">
        <v>377</v>
      </c>
    </row>
    <row r="18" spans="1:4" ht="41.25" customHeight="1">
      <c r="A18" s="22">
        <v>5</v>
      </c>
      <c r="B18" s="81">
        <v>831</v>
      </c>
      <c r="C18" s="81" t="s">
        <v>216</v>
      </c>
      <c r="D18" s="79" t="s">
        <v>322</v>
      </c>
    </row>
    <row r="19" spans="1:4" ht="76.5" customHeight="1">
      <c r="A19" s="22">
        <v>6</v>
      </c>
      <c r="B19" s="22">
        <v>831</v>
      </c>
      <c r="C19" s="22" t="s">
        <v>148</v>
      </c>
      <c r="D19" s="18" t="s">
        <v>272</v>
      </c>
    </row>
    <row r="20" spans="1:4" ht="25.5" customHeight="1">
      <c r="A20" s="22">
        <v>7</v>
      </c>
      <c r="B20" s="22">
        <v>831</v>
      </c>
      <c r="C20" s="22" t="s">
        <v>11</v>
      </c>
      <c r="D20" s="18" t="s">
        <v>273</v>
      </c>
    </row>
    <row r="21" spans="1:4" ht="36.75" customHeight="1">
      <c r="A21" s="22">
        <v>8</v>
      </c>
      <c r="B21" s="22">
        <v>831</v>
      </c>
      <c r="C21" s="22" t="s">
        <v>12</v>
      </c>
      <c r="D21" s="18" t="s">
        <v>274</v>
      </c>
    </row>
    <row r="22" spans="1:4" ht="28.5" customHeight="1">
      <c r="A22" s="22">
        <v>9</v>
      </c>
      <c r="B22" s="22">
        <v>831</v>
      </c>
      <c r="C22" s="22" t="s">
        <v>13</v>
      </c>
      <c r="D22" s="18" t="s">
        <v>275</v>
      </c>
    </row>
    <row r="23" spans="1:4" ht="78" customHeight="1">
      <c r="A23" s="22">
        <v>10</v>
      </c>
      <c r="B23" s="22">
        <v>831</v>
      </c>
      <c r="C23" s="22" t="s">
        <v>14</v>
      </c>
      <c r="D23" s="54" t="s">
        <v>276</v>
      </c>
    </row>
    <row r="24" spans="1:4" ht="52.5" customHeight="1">
      <c r="A24" s="22">
        <v>11</v>
      </c>
      <c r="B24" s="22">
        <v>831</v>
      </c>
      <c r="C24" s="22" t="s">
        <v>15</v>
      </c>
      <c r="D24" s="18" t="s">
        <v>289</v>
      </c>
    </row>
    <row r="25" spans="1:4" ht="64.5" customHeight="1">
      <c r="A25" s="22">
        <v>12</v>
      </c>
      <c r="B25" s="22">
        <v>831</v>
      </c>
      <c r="C25" s="22" t="s">
        <v>16</v>
      </c>
      <c r="D25" s="18" t="s">
        <v>281</v>
      </c>
    </row>
    <row r="26" spans="1:4" ht="50.25" customHeight="1">
      <c r="A26" s="22">
        <v>13</v>
      </c>
      <c r="B26" s="22">
        <v>831</v>
      </c>
      <c r="C26" s="22" t="s">
        <v>17</v>
      </c>
      <c r="D26" s="11" t="s">
        <v>277</v>
      </c>
    </row>
    <row r="27" spans="1:4" ht="53.25" customHeight="1">
      <c r="A27" s="22">
        <v>14</v>
      </c>
      <c r="B27" s="22">
        <v>831</v>
      </c>
      <c r="C27" s="22" t="s">
        <v>18</v>
      </c>
      <c r="D27" s="11" t="s">
        <v>282</v>
      </c>
    </row>
    <row r="28" spans="1:4" ht="39" customHeight="1">
      <c r="A28" s="22">
        <v>15</v>
      </c>
      <c r="B28" s="22">
        <v>831</v>
      </c>
      <c r="C28" s="22" t="s">
        <v>19</v>
      </c>
      <c r="D28" s="11" t="s">
        <v>278</v>
      </c>
    </row>
    <row r="29" spans="1:4" ht="27" customHeight="1">
      <c r="A29" s="22">
        <v>16</v>
      </c>
      <c r="B29" s="22">
        <v>831</v>
      </c>
      <c r="C29" s="22" t="s">
        <v>146</v>
      </c>
      <c r="D29" s="18" t="s">
        <v>279</v>
      </c>
    </row>
    <row r="30" spans="1:4" ht="25.5" customHeight="1">
      <c r="A30" s="22">
        <v>17</v>
      </c>
      <c r="B30" s="22">
        <v>831</v>
      </c>
      <c r="C30" s="22" t="s">
        <v>147</v>
      </c>
      <c r="D30" s="18" t="s">
        <v>280</v>
      </c>
    </row>
    <row r="31" spans="1:4" ht="36" customHeight="1">
      <c r="A31" s="22">
        <v>18</v>
      </c>
      <c r="B31" s="22">
        <v>831</v>
      </c>
      <c r="C31" s="22" t="s">
        <v>325</v>
      </c>
      <c r="D31" s="18" t="s">
        <v>335</v>
      </c>
    </row>
    <row r="32" spans="1:4" ht="38.25" customHeight="1">
      <c r="A32" s="22">
        <v>19</v>
      </c>
      <c r="B32" s="22">
        <v>831</v>
      </c>
      <c r="C32" s="22" t="s">
        <v>324</v>
      </c>
      <c r="D32" s="18" t="s">
        <v>336</v>
      </c>
    </row>
    <row r="33" spans="1:4" ht="38.25" customHeight="1">
      <c r="A33" s="22">
        <v>20</v>
      </c>
      <c r="B33" s="22">
        <v>831</v>
      </c>
      <c r="C33" s="22" t="s">
        <v>337</v>
      </c>
      <c r="D33" s="79" t="s">
        <v>218</v>
      </c>
    </row>
    <row r="34" spans="1:4" ht="39.75" customHeight="1">
      <c r="A34" s="22">
        <v>21</v>
      </c>
      <c r="B34" s="22">
        <v>831</v>
      </c>
      <c r="C34" s="22" t="s">
        <v>323</v>
      </c>
      <c r="D34" s="79" t="s">
        <v>217</v>
      </c>
    </row>
    <row r="35" spans="1:4" ht="37.5" customHeight="1">
      <c r="A35" s="22">
        <v>22</v>
      </c>
      <c r="B35" s="22">
        <v>831</v>
      </c>
      <c r="C35" s="22" t="s">
        <v>338</v>
      </c>
      <c r="D35" s="79" t="s">
        <v>219</v>
      </c>
    </row>
    <row r="36" spans="1:4" ht="50.25" customHeight="1">
      <c r="A36" s="22">
        <v>23</v>
      </c>
      <c r="B36" s="22">
        <v>831</v>
      </c>
      <c r="C36" s="22" t="s">
        <v>339</v>
      </c>
      <c r="D36" s="80" t="s">
        <v>390</v>
      </c>
    </row>
    <row r="37" spans="1:4" ht="78.75" customHeight="1">
      <c r="A37" s="22">
        <v>24</v>
      </c>
      <c r="B37" s="22">
        <v>831</v>
      </c>
      <c r="C37" s="22" t="s">
        <v>340</v>
      </c>
      <c r="D37" s="79" t="s">
        <v>220</v>
      </c>
    </row>
    <row r="38" spans="1:4" ht="89.25" customHeight="1">
      <c r="A38" s="22">
        <v>25</v>
      </c>
      <c r="B38" s="22">
        <v>831</v>
      </c>
      <c r="C38" s="22" t="s">
        <v>380</v>
      </c>
      <c r="D38" s="79" t="s">
        <v>391</v>
      </c>
    </row>
    <row r="39" spans="1:4" ht="100.5" customHeight="1">
      <c r="A39" s="22">
        <v>26</v>
      </c>
      <c r="B39" s="22">
        <v>831</v>
      </c>
      <c r="C39" s="22" t="s">
        <v>392</v>
      </c>
      <c r="D39" s="80" t="s">
        <v>414</v>
      </c>
    </row>
    <row r="40" spans="1:4" ht="101.25" customHeight="1">
      <c r="A40" s="22">
        <v>27</v>
      </c>
      <c r="B40" s="22">
        <v>831</v>
      </c>
      <c r="C40" s="22" t="s">
        <v>393</v>
      </c>
      <c r="D40" s="18" t="s">
        <v>416</v>
      </c>
    </row>
    <row r="41" spans="1:4" ht="101.25" customHeight="1">
      <c r="A41" s="22">
        <v>28</v>
      </c>
      <c r="B41" s="22">
        <v>831</v>
      </c>
      <c r="C41" s="22" t="s">
        <v>419</v>
      </c>
      <c r="D41" s="18" t="s">
        <v>418</v>
      </c>
    </row>
    <row r="42" spans="1:4" ht="87" customHeight="1">
      <c r="A42" s="22">
        <v>29</v>
      </c>
      <c r="B42" s="22">
        <v>831</v>
      </c>
      <c r="C42" s="22" t="s">
        <v>443</v>
      </c>
      <c r="D42" s="18" t="s">
        <v>444</v>
      </c>
    </row>
    <row r="43" spans="1:4" ht="39" customHeight="1">
      <c r="A43" s="22">
        <v>30</v>
      </c>
      <c r="B43" s="22">
        <v>831</v>
      </c>
      <c r="C43" s="22" t="s">
        <v>445</v>
      </c>
      <c r="D43" s="18" t="s">
        <v>446</v>
      </c>
    </row>
    <row r="44" spans="1:4" ht="36.75" customHeight="1">
      <c r="A44" s="22">
        <v>31</v>
      </c>
      <c r="B44" s="22">
        <v>831</v>
      </c>
      <c r="C44" s="22" t="s">
        <v>177</v>
      </c>
      <c r="D44" s="18" t="s">
        <v>283</v>
      </c>
    </row>
    <row r="45" spans="1:4" ht="25.5" customHeight="1">
      <c r="A45" s="22">
        <v>32</v>
      </c>
      <c r="B45" s="22">
        <v>831</v>
      </c>
      <c r="C45" s="22" t="s">
        <v>20</v>
      </c>
      <c r="D45" s="18" t="s">
        <v>287</v>
      </c>
    </row>
    <row r="46" spans="1:4" ht="87.75" customHeight="1">
      <c r="A46" s="22">
        <v>33</v>
      </c>
      <c r="B46" s="22">
        <v>831</v>
      </c>
      <c r="C46" s="22" t="s">
        <v>131</v>
      </c>
      <c r="D46" s="54" t="s">
        <v>286</v>
      </c>
    </row>
    <row r="47" spans="1:4" ht="48" customHeight="1">
      <c r="A47" s="22">
        <v>34</v>
      </c>
      <c r="B47" s="22">
        <v>831</v>
      </c>
      <c r="C47" s="22" t="s">
        <v>334</v>
      </c>
      <c r="D47" s="18" t="s">
        <v>288</v>
      </c>
    </row>
    <row r="48" spans="1:4" ht="50.25" customHeight="1">
      <c r="A48" s="22">
        <v>35</v>
      </c>
      <c r="B48" s="22">
        <v>831</v>
      </c>
      <c r="C48" s="22" t="s">
        <v>358</v>
      </c>
      <c r="D48" s="18" t="s">
        <v>359</v>
      </c>
    </row>
    <row r="49" spans="1:4" ht="50.25" customHeight="1">
      <c r="A49" s="22">
        <v>36</v>
      </c>
      <c r="B49" s="22">
        <v>831</v>
      </c>
      <c r="C49" s="22" t="s">
        <v>378</v>
      </c>
      <c r="D49" s="18" t="s">
        <v>379</v>
      </c>
    </row>
  </sheetData>
  <sheetProtection/>
  <mergeCells count="1"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8">
      <selection activeCell="O73" sqref="O73"/>
    </sheetView>
  </sheetViews>
  <sheetFormatPr defaultColWidth="9.140625" defaultRowHeight="12.75"/>
  <cols>
    <col min="1" max="1" width="2.57421875" style="2" customWidth="1"/>
    <col min="2" max="2" width="4.421875" style="2" customWidth="1"/>
    <col min="3" max="3" width="3.57421875" style="2" customWidth="1"/>
    <col min="4" max="4" width="3.28125" style="2" customWidth="1"/>
    <col min="5" max="5" width="4.140625" style="2" customWidth="1"/>
    <col min="6" max="6" width="3.57421875" style="2" customWidth="1"/>
    <col min="7" max="7" width="3.8515625" style="2" customWidth="1"/>
    <col min="8" max="8" width="4.421875" style="2" customWidth="1"/>
    <col min="9" max="9" width="5.57421875" style="2" customWidth="1"/>
    <col min="10" max="10" width="31.8515625" style="2" customWidth="1"/>
    <col min="11" max="11" width="10.7109375" style="2" customWidth="1"/>
    <col min="12" max="12" width="9.8515625" style="2" customWidth="1"/>
    <col min="13" max="16384" width="9.140625" style="2" customWidth="1"/>
  </cols>
  <sheetData>
    <row r="1" spans="1:12" ht="12.75">
      <c r="A1" s="5" t="s">
        <v>66</v>
      </c>
      <c r="B1" s="5"/>
      <c r="C1" s="5"/>
      <c r="D1" s="5"/>
      <c r="E1" s="5"/>
      <c r="F1" s="5"/>
      <c r="G1" s="5"/>
      <c r="H1" s="5"/>
      <c r="I1" s="5"/>
      <c r="J1" s="4" t="s">
        <v>404</v>
      </c>
      <c r="K1" s="4"/>
      <c r="L1" s="4"/>
    </row>
    <row r="2" spans="10:12" ht="12.75">
      <c r="J2" s="4" t="s">
        <v>360</v>
      </c>
      <c r="K2" s="4"/>
      <c r="L2" s="4"/>
    </row>
    <row r="3" spans="10:12" ht="12.75">
      <c r="J3" s="4" t="s">
        <v>132</v>
      </c>
      <c r="K3" s="4"/>
      <c r="L3" s="4"/>
    </row>
    <row r="4" spans="10:12" ht="13.5" customHeight="1">
      <c r="J4" s="4" t="s">
        <v>462</v>
      </c>
      <c r="K4" s="4"/>
      <c r="L4" s="4"/>
    </row>
    <row r="6" spans="1:12" ht="12.75">
      <c r="A6" s="5" t="s">
        <v>66</v>
      </c>
      <c r="B6" s="5"/>
      <c r="C6" s="5"/>
      <c r="D6" s="5"/>
      <c r="E6" s="5"/>
      <c r="F6" s="5"/>
      <c r="G6" s="5"/>
      <c r="H6" s="5"/>
      <c r="I6" s="5"/>
      <c r="J6" s="4" t="s">
        <v>83</v>
      </c>
      <c r="K6" s="4"/>
      <c r="L6" s="4"/>
    </row>
    <row r="7" spans="10:12" ht="12.75">
      <c r="J7" s="4" t="s">
        <v>360</v>
      </c>
      <c r="K7" s="4"/>
      <c r="L7" s="4"/>
    </row>
    <row r="8" spans="10:12" ht="12.75">
      <c r="J8" s="4" t="s">
        <v>132</v>
      </c>
      <c r="K8" s="4"/>
      <c r="L8" s="4"/>
    </row>
    <row r="9" spans="10:12" ht="13.5" customHeight="1">
      <c r="J9" s="4" t="s">
        <v>382</v>
      </c>
      <c r="K9" s="4"/>
      <c r="L9" s="4"/>
    </row>
    <row r="10" spans="1:12" ht="27.75" customHeight="1">
      <c r="A10" s="156" t="s">
        <v>344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3"/>
    </row>
    <row r="11" spans="1:11" ht="12.75" customHeight="1">
      <c r="A11" s="82"/>
      <c r="B11" s="82"/>
      <c r="C11" s="82"/>
      <c r="D11" s="82"/>
      <c r="E11" s="82"/>
      <c r="F11" s="82"/>
      <c r="G11" s="82"/>
      <c r="H11" s="82"/>
      <c r="I11" s="82"/>
      <c r="J11" s="83"/>
      <c r="K11" s="83"/>
    </row>
    <row r="12" spans="1:12" ht="12.75" customHeight="1">
      <c r="A12" s="157" t="s">
        <v>55</v>
      </c>
      <c r="B12" s="159" t="s">
        <v>221</v>
      </c>
      <c r="C12" s="160"/>
      <c r="D12" s="160"/>
      <c r="E12" s="160"/>
      <c r="F12" s="160"/>
      <c r="G12" s="160"/>
      <c r="H12" s="160"/>
      <c r="I12" s="161"/>
      <c r="J12" s="162" t="s">
        <v>222</v>
      </c>
      <c r="K12" s="163" t="s">
        <v>316</v>
      </c>
      <c r="L12" s="36"/>
    </row>
    <row r="13" spans="1:12" ht="135" customHeight="1">
      <c r="A13" s="158"/>
      <c r="B13" s="85" t="s">
        <v>84</v>
      </c>
      <c r="C13" s="85" t="s">
        <v>85</v>
      </c>
      <c r="D13" s="85" t="s">
        <v>86</v>
      </c>
      <c r="E13" s="85" t="s">
        <v>87</v>
      </c>
      <c r="F13" s="85" t="s">
        <v>88</v>
      </c>
      <c r="G13" s="85" t="s">
        <v>89</v>
      </c>
      <c r="H13" s="85" t="s">
        <v>90</v>
      </c>
      <c r="I13" s="85" t="s">
        <v>91</v>
      </c>
      <c r="J13" s="162"/>
      <c r="K13" s="164"/>
      <c r="L13" s="36"/>
    </row>
    <row r="14" spans="1:12" ht="13.5" customHeight="1">
      <c r="A14" s="86"/>
      <c r="B14" s="86">
        <v>1</v>
      </c>
      <c r="C14" s="86">
        <v>2</v>
      </c>
      <c r="D14" s="86">
        <v>3</v>
      </c>
      <c r="E14" s="86">
        <v>4</v>
      </c>
      <c r="F14" s="86">
        <v>5</v>
      </c>
      <c r="G14" s="86">
        <v>6</v>
      </c>
      <c r="H14" s="86">
        <v>7</v>
      </c>
      <c r="I14" s="86">
        <v>8</v>
      </c>
      <c r="J14" s="86">
        <v>9</v>
      </c>
      <c r="K14" s="86">
        <v>10</v>
      </c>
      <c r="L14" s="37"/>
    </row>
    <row r="15" spans="1:12" ht="25.5" customHeight="1">
      <c r="A15" s="84">
        <v>1</v>
      </c>
      <c r="B15" s="87" t="s">
        <v>92</v>
      </c>
      <c r="C15" s="87" t="s">
        <v>93</v>
      </c>
      <c r="D15" s="87" t="s">
        <v>94</v>
      </c>
      <c r="E15" s="87" t="s">
        <v>94</v>
      </c>
      <c r="F15" s="87" t="s">
        <v>92</v>
      </c>
      <c r="G15" s="87" t="s">
        <v>94</v>
      </c>
      <c r="H15" s="87" t="s">
        <v>95</v>
      </c>
      <c r="I15" s="87" t="s">
        <v>92</v>
      </c>
      <c r="J15" s="80" t="s">
        <v>47</v>
      </c>
      <c r="K15" s="92">
        <f>K16++K21+K27+K30+K40</f>
        <v>413430</v>
      </c>
      <c r="L15" s="36"/>
    </row>
    <row r="16" spans="1:12" ht="15" customHeight="1">
      <c r="A16" s="84">
        <v>2</v>
      </c>
      <c r="B16" s="87" t="s">
        <v>96</v>
      </c>
      <c r="C16" s="87" t="s">
        <v>93</v>
      </c>
      <c r="D16" s="87" t="s">
        <v>67</v>
      </c>
      <c r="E16" s="87" t="s">
        <v>94</v>
      </c>
      <c r="F16" s="87" t="s">
        <v>92</v>
      </c>
      <c r="G16" s="87" t="s">
        <v>94</v>
      </c>
      <c r="H16" s="87" t="s">
        <v>95</v>
      </c>
      <c r="I16" s="87" t="s">
        <v>92</v>
      </c>
      <c r="J16" s="80" t="s">
        <v>48</v>
      </c>
      <c r="K16" s="92">
        <f>K17</f>
        <v>71302</v>
      </c>
      <c r="L16" s="38"/>
    </row>
    <row r="17" spans="1:12" ht="13.5" customHeight="1">
      <c r="A17" s="84">
        <v>3</v>
      </c>
      <c r="B17" s="87" t="s">
        <v>96</v>
      </c>
      <c r="C17" s="87" t="s">
        <v>93</v>
      </c>
      <c r="D17" s="87" t="s">
        <v>67</v>
      </c>
      <c r="E17" s="87" t="s">
        <v>68</v>
      </c>
      <c r="F17" s="87" t="s">
        <v>92</v>
      </c>
      <c r="G17" s="87" t="s">
        <v>67</v>
      </c>
      <c r="H17" s="87" t="s">
        <v>95</v>
      </c>
      <c r="I17" s="87" t="s">
        <v>97</v>
      </c>
      <c r="J17" s="80" t="s">
        <v>39</v>
      </c>
      <c r="K17" s="92">
        <f>K18+K19+K20</f>
        <v>71302</v>
      </c>
      <c r="L17" s="36"/>
    </row>
    <row r="18" spans="1:12" ht="100.5" customHeight="1">
      <c r="A18" s="84">
        <v>4</v>
      </c>
      <c r="B18" s="87" t="s">
        <v>96</v>
      </c>
      <c r="C18" s="87" t="s">
        <v>93</v>
      </c>
      <c r="D18" s="87" t="s">
        <v>67</v>
      </c>
      <c r="E18" s="87" t="s">
        <v>68</v>
      </c>
      <c r="F18" s="87" t="s">
        <v>102</v>
      </c>
      <c r="G18" s="87" t="s">
        <v>67</v>
      </c>
      <c r="H18" s="87" t="s">
        <v>95</v>
      </c>
      <c r="I18" s="87" t="s">
        <v>97</v>
      </c>
      <c r="J18" s="80" t="s">
        <v>189</v>
      </c>
      <c r="K18" s="92">
        <v>71240</v>
      </c>
      <c r="L18" s="36"/>
    </row>
    <row r="19" spans="1:12" ht="128.25" customHeight="1">
      <c r="A19" s="84">
        <v>5</v>
      </c>
      <c r="B19" s="87" t="s">
        <v>96</v>
      </c>
      <c r="C19" s="87" t="s">
        <v>93</v>
      </c>
      <c r="D19" s="87" t="s">
        <v>67</v>
      </c>
      <c r="E19" s="87" t="s">
        <v>68</v>
      </c>
      <c r="F19" s="87" t="s">
        <v>98</v>
      </c>
      <c r="G19" s="87" t="s">
        <v>67</v>
      </c>
      <c r="H19" s="87" t="s">
        <v>95</v>
      </c>
      <c r="I19" s="87" t="s">
        <v>97</v>
      </c>
      <c r="J19" s="80" t="s">
        <v>367</v>
      </c>
      <c r="K19" s="92">
        <v>20</v>
      </c>
      <c r="L19" s="36"/>
    </row>
    <row r="20" spans="1:12" ht="63.75" customHeight="1">
      <c r="A20" s="84">
        <v>6</v>
      </c>
      <c r="B20" s="87" t="s">
        <v>96</v>
      </c>
      <c r="C20" s="87" t="s">
        <v>326</v>
      </c>
      <c r="D20" s="87" t="s">
        <v>67</v>
      </c>
      <c r="E20" s="87" t="s">
        <v>68</v>
      </c>
      <c r="F20" s="87" t="s">
        <v>100</v>
      </c>
      <c r="G20" s="87" t="s">
        <v>67</v>
      </c>
      <c r="H20" s="87" t="s">
        <v>95</v>
      </c>
      <c r="I20" s="87" t="s">
        <v>97</v>
      </c>
      <c r="J20" s="80" t="s">
        <v>327</v>
      </c>
      <c r="K20" s="92">
        <v>42</v>
      </c>
      <c r="L20" s="36"/>
    </row>
    <row r="21" spans="1:12" ht="51">
      <c r="A21" s="84">
        <v>7</v>
      </c>
      <c r="B21" s="88" t="s">
        <v>92</v>
      </c>
      <c r="C21" s="88" t="s">
        <v>93</v>
      </c>
      <c r="D21" s="88" t="s">
        <v>70</v>
      </c>
      <c r="E21" s="88" t="s">
        <v>94</v>
      </c>
      <c r="F21" s="88" t="s">
        <v>92</v>
      </c>
      <c r="G21" s="88" t="s">
        <v>94</v>
      </c>
      <c r="H21" s="88" t="s">
        <v>95</v>
      </c>
      <c r="I21" s="88" t="s">
        <v>92</v>
      </c>
      <c r="J21" s="80" t="s">
        <v>188</v>
      </c>
      <c r="K21" s="92">
        <f>K22</f>
        <v>86400</v>
      </c>
      <c r="L21" s="39"/>
    </row>
    <row r="22" spans="1:12" ht="37.5" customHeight="1">
      <c r="A22" s="84">
        <v>8</v>
      </c>
      <c r="B22" s="87" t="s">
        <v>92</v>
      </c>
      <c r="C22" s="87" t="s">
        <v>93</v>
      </c>
      <c r="D22" s="87" t="s">
        <v>70</v>
      </c>
      <c r="E22" s="87" t="s">
        <v>68</v>
      </c>
      <c r="F22" s="87" t="s">
        <v>92</v>
      </c>
      <c r="G22" s="87" t="s">
        <v>67</v>
      </c>
      <c r="H22" s="87" t="s">
        <v>95</v>
      </c>
      <c r="I22" s="87" t="s">
        <v>97</v>
      </c>
      <c r="J22" s="80" t="s">
        <v>170</v>
      </c>
      <c r="K22" s="92">
        <f>K23+K24+K25+K26</f>
        <v>86400</v>
      </c>
      <c r="L22" s="36"/>
    </row>
    <row r="23" spans="1:12" ht="101.25" customHeight="1">
      <c r="A23" s="84">
        <v>9</v>
      </c>
      <c r="B23" s="88" t="s">
        <v>230</v>
      </c>
      <c r="C23" s="88" t="s">
        <v>93</v>
      </c>
      <c r="D23" s="88" t="s">
        <v>70</v>
      </c>
      <c r="E23" s="88" t="s">
        <v>68</v>
      </c>
      <c r="F23" s="88" t="s">
        <v>173</v>
      </c>
      <c r="G23" s="88" t="s">
        <v>67</v>
      </c>
      <c r="H23" s="88" t="s">
        <v>95</v>
      </c>
      <c r="I23" s="88" t="s">
        <v>97</v>
      </c>
      <c r="J23" s="80" t="s">
        <v>171</v>
      </c>
      <c r="K23" s="92">
        <v>32100</v>
      </c>
      <c r="L23" s="39"/>
    </row>
    <row r="24" spans="1:12" ht="127.5" customHeight="1">
      <c r="A24" s="84">
        <v>10</v>
      </c>
      <c r="B24" s="88" t="s">
        <v>230</v>
      </c>
      <c r="C24" s="88" t="s">
        <v>93</v>
      </c>
      <c r="D24" s="88" t="s">
        <v>70</v>
      </c>
      <c r="E24" s="88" t="s">
        <v>68</v>
      </c>
      <c r="F24" s="88" t="s">
        <v>174</v>
      </c>
      <c r="G24" s="88" t="s">
        <v>67</v>
      </c>
      <c r="H24" s="88" t="s">
        <v>95</v>
      </c>
      <c r="I24" s="88" t="s">
        <v>97</v>
      </c>
      <c r="J24" s="89" t="s">
        <v>172</v>
      </c>
      <c r="K24" s="92">
        <v>300</v>
      </c>
      <c r="L24" s="39"/>
    </row>
    <row r="25" spans="1:12" ht="102" customHeight="1">
      <c r="A25" s="84">
        <v>11</v>
      </c>
      <c r="B25" s="88" t="s">
        <v>230</v>
      </c>
      <c r="C25" s="88" t="s">
        <v>93</v>
      </c>
      <c r="D25" s="88" t="s">
        <v>70</v>
      </c>
      <c r="E25" s="88" t="s">
        <v>68</v>
      </c>
      <c r="F25" s="88" t="s">
        <v>175</v>
      </c>
      <c r="G25" s="88" t="s">
        <v>67</v>
      </c>
      <c r="H25" s="88" t="s">
        <v>95</v>
      </c>
      <c r="I25" s="88" t="s">
        <v>97</v>
      </c>
      <c r="J25" s="89" t="s">
        <v>22</v>
      </c>
      <c r="K25" s="92">
        <v>59000</v>
      </c>
      <c r="L25" s="39"/>
    </row>
    <row r="26" spans="1:12" ht="102" customHeight="1">
      <c r="A26" s="84">
        <v>12</v>
      </c>
      <c r="B26" s="88" t="s">
        <v>230</v>
      </c>
      <c r="C26" s="88" t="s">
        <v>93</v>
      </c>
      <c r="D26" s="88" t="s">
        <v>70</v>
      </c>
      <c r="E26" s="88" t="s">
        <v>68</v>
      </c>
      <c r="F26" s="88" t="s">
        <v>176</v>
      </c>
      <c r="G26" s="88" t="s">
        <v>67</v>
      </c>
      <c r="H26" s="88" t="s">
        <v>95</v>
      </c>
      <c r="I26" s="88" t="s">
        <v>97</v>
      </c>
      <c r="J26" s="89" t="s">
        <v>21</v>
      </c>
      <c r="K26" s="92">
        <v>-5000</v>
      </c>
      <c r="L26" s="39"/>
    </row>
    <row r="27" spans="1:12" ht="15" customHeight="1">
      <c r="A27" s="84">
        <v>13</v>
      </c>
      <c r="B27" s="87" t="s">
        <v>92</v>
      </c>
      <c r="C27" s="87" t="s">
        <v>93</v>
      </c>
      <c r="D27" s="87" t="s">
        <v>71</v>
      </c>
      <c r="E27" s="87" t="s">
        <v>94</v>
      </c>
      <c r="F27" s="87" t="s">
        <v>92</v>
      </c>
      <c r="G27" s="87" t="s">
        <v>94</v>
      </c>
      <c r="H27" s="87" t="s">
        <v>95</v>
      </c>
      <c r="I27" s="87" t="s">
        <v>92</v>
      </c>
      <c r="J27" s="80" t="s">
        <v>23</v>
      </c>
      <c r="K27" s="92">
        <f>K29</f>
        <v>24666</v>
      </c>
      <c r="L27" s="38"/>
    </row>
    <row r="28" spans="1:12" ht="12" customHeight="1">
      <c r="A28" s="84">
        <v>14</v>
      </c>
      <c r="B28" s="87" t="s">
        <v>92</v>
      </c>
      <c r="C28" s="87" t="s">
        <v>93</v>
      </c>
      <c r="D28" s="87" t="s">
        <v>71</v>
      </c>
      <c r="E28" s="87" t="s">
        <v>70</v>
      </c>
      <c r="F28" s="87" t="s">
        <v>92</v>
      </c>
      <c r="G28" s="87" t="s">
        <v>67</v>
      </c>
      <c r="H28" s="87" t="s">
        <v>95</v>
      </c>
      <c r="I28" s="87" t="s">
        <v>97</v>
      </c>
      <c r="J28" s="80" t="s">
        <v>190</v>
      </c>
      <c r="K28" s="92">
        <f>K29</f>
        <v>24666</v>
      </c>
      <c r="L28" s="38"/>
    </row>
    <row r="29" spans="1:12" ht="14.25" customHeight="1">
      <c r="A29" s="84">
        <v>15</v>
      </c>
      <c r="B29" s="87" t="s">
        <v>96</v>
      </c>
      <c r="C29" s="87" t="s">
        <v>93</v>
      </c>
      <c r="D29" s="87" t="s">
        <v>71</v>
      </c>
      <c r="E29" s="87" t="s">
        <v>70</v>
      </c>
      <c r="F29" s="87" t="s">
        <v>102</v>
      </c>
      <c r="G29" s="87" t="s">
        <v>67</v>
      </c>
      <c r="H29" s="87" t="s">
        <v>95</v>
      </c>
      <c r="I29" s="87" t="s">
        <v>97</v>
      </c>
      <c r="J29" s="80" t="s">
        <v>190</v>
      </c>
      <c r="K29" s="92">
        <v>24666</v>
      </c>
      <c r="L29" s="38"/>
    </row>
    <row r="30" spans="1:12" ht="15" customHeight="1">
      <c r="A30" s="84">
        <v>16</v>
      </c>
      <c r="B30" s="87" t="s">
        <v>92</v>
      </c>
      <c r="C30" s="87" t="s">
        <v>93</v>
      </c>
      <c r="D30" s="87" t="s">
        <v>99</v>
      </c>
      <c r="E30" s="87" t="s">
        <v>94</v>
      </c>
      <c r="F30" s="87" t="s">
        <v>92</v>
      </c>
      <c r="G30" s="87" t="s">
        <v>94</v>
      </c>
      <c r="H30" s="87" t="s">
        <v>95</v>
      </c>
      <c r="I30" s="87" t="s">
        <v>92</v>
      </c>
      <c r="J30" s="80" t="s">
        <v>165</v>
      </c>
      <c r="K30" s="92">
        <f>K32+K33</f>
        <v>212062</v>
      </c>
      <c r="L30" s="38"/>
    </row>
    <row r="31" spans="1:12" ht="12" customHeight="1">
      <c r="A31" s="84">
        <v>17</v>
      </c>
      <c r="B31" s="87" t="s">
        <v>96</v>
      </c>
      <c r="C31" s="87" t="s">
        <v>93</v>
      </c>
      <c r="D31" s="87" t="s">
        <v>99</v>
      </c>
      <c r="E31" s="87" t="s">
        <v>67</v>
      </c>
      <c r="F31" s="87" t="s">
        <v>92</v>
      </c>
      <c r="G31" s="87" t="s">
        <v>94</v>
      </c>
      <c r="H31" s="87" t="s">
        <v>95</v>
      </c>
      <c r="I31" s="87" t="s">
        <v>97</v>
      </c>
      <c r="J31" s="80" t="s">
        <v>153</v>
      </c>
      <c r="K31" s="92">
        <f>K32</f>
        <v>102380</v>
      </c>
      <c r="L31" s="38"/>
    </row>
    <row r="32" spans="1:12" ht="65.25" customHeight="1">
      <c r="A32" s="84">
        <v>18</v>
      </c>
      <c r="B32" s="87" t="s">
        <v>96</v>
      </c>
      <c r="C32" s="87" t="s">
        <v>93</v>
      </c>
      <c r="D32" s="87" t="s">
        <v>99</v>
      </c>
      <c r="E32" s="87" t="s">
        <v>67</v>
      </c>
      <c r="F32" s="87" t="s">
        <v>100</v>
      </c>
      <c r="G32" s="87" t="s">
        <v>101</v>
      </c>
      <c r="H32" s="87" t="s">
        <v>95</v>
      </c>
      <c r="I32" s="87" t="s">
        <v>97</v>
      </c>
      <c r="J32" s="80" t="s">
        <v>368</v>
      </c>
      <c r="K32" s="92">
        <v>102380</v>
      </c>
      <c r="L32" s="36"/>
    </row>
    <row r="33" spans="1:12" ht="12.75" customHeight="1">
      <c r="A33" s="84">
        <v>19</v>
      </c>
      <c r="B33" s="87" t="s">
        <v>92</v>
      </c>
      <c r="C33" s="87" t="s">
        <v>93</v>
      </c>
      <c r="D33" s="87" t="s">
        <v>99</v>
      </c>
      <c r="E33" s="87" t="s">
        <v>99</v>
      </c>
      <c r="F33" s="87" t="s">
        <v>92</v>
      </c>
      <c r="G33" s="87" t="s">
        <v>94</v>
      </c>
      <c r="H33" s="87" t="s">
        <v>95</v>
      </c>
      <c r="I33" s="87" t="s">
        <v>97</v>
      </c>
      <c r="J33" s="80" t="s">
        <v>40</v>
      </c>
      <c r="K33" s="92">
        <f>K34+K36</f>
        <v>109682</v>
      </c>
      <c r="L33" s="38"/>
    </row>
    <row r="34" spans="1:12" ht="12.75" customHeight="1">
      <c r="A34" s="84">
        <v>20</v>
      </c>
      <c r="B34" s="87" t="s">
        <v>92</v>
      </c>
      <c r="C34" s="87" t="s">
        <v>93</v>
      </c>
      <c r="D34" s="87" t="s">
        <v>99</v>
      </c>
      <c r="E34" s="87" t="s">
        <v>99</v>
      </c>
      <c r="F34" s="87" t="s">
        <v>100</v>
      </c>
      <c r="G34" s="87" t="s">
        <v>94</v>
      </c>
      <c r="H34" s="87" t="s">
        <v>95</v>
      </c>
      <c r="I34" s="87" t="s">
        <v>97</v>
      </c>
      <c r="J34" s="80" t="s">
        <v>332</v>
      </c>
      <c r="K34" s="92">
        <f>K35</f>
        <v>32</v>
      </c>
      <c r="L34" s="38"/>
    </row>
    <row r="35" spans="1:12" ht="53.25" customHeight="1">
      <c r="A35" s="84">
        <v>21</v>
      </c>
      <c r="B35" s="87" t="s">
        <v>96</v>
      </c>
      <c r="C35" s="87" t="s">
        <v>93</v>
      </c>
      <c r="D35" s="87" t="s">
        <v>99</v>
      </c>
      <c r="E35" s="87" t="s">
        <v>99</v>
      </c>
      <c r="F35" s="87" t="s">
        <v>331</v>
      </c>
      <c r="G35" s="87" t="s">
        <v>101</v>
      </c>
      <c r="H35" s="87" t="s">
        <v>95</v>
      </c>
      <c r="I35" s="87" t="s">
        <v>97</v>
      </c>
      <c r="J35" s="80" t="s">
        <v>333</v>
      </c>
      <c r="K35" s="92">
        <v>32</v>
      </c>
      <c r="L35" s="38"/>
    </row>
    <row r="36" spans="1:12" ht="15.75" customHeight="1">
      <c r="A36" s="84">
        <v>22</v>
      </c>
      <c r="B36" s="87" t="s">
        <v>92</v>
      </c>
      <c r="C36" s="87" t="s">
        <v>93</v>
      </c>
      <c r="D36" s="87" t="s">
        <v>99</v>
      </c>
      <c r="E36" s="87" t="s">
        <v>99</v>
      </c>
      <c r="F36" s="87" t="s">
        <v>104</v>
      </c>
      <c r="G36" s="87" t="s">
        <v>94</v>
      </c>
      <c r="H36" s="87" t="s">
        <v>95</v>
      </c>
      <c r="I36" s="87" t="s">
        <v>97</v>
      </c>
      <c r="J36" s="80" t="s">
        <v>284</v>
      </c>
      <c r="K36" s="92">
        <f>K37</f>
        <v>109650</v>
      </c>
      <c r="L36" s="36"/>
    </row>
    <row r="37" spans="1:12" ht="53.25" customHeight="1">
      <c r="A37" s="84">
        <v>23</v>
      </c>
      <c r="B37" s="87" t="s">
        <v>96</v>
      </c>
      <c r="C37" s="87" t="s">
        <v>93</v>
      </c>
      <c r="D37" s="87" t="s">
        <v>99</v>
      </c>
      <c r="E37" s="87" t="s">
        <v>99</v>
      </c>
      <c r="F37" s="87" t="s">
        <v>285</v>
      </c>
      <c r="G37" s="87" t="s">
        <v>101</v>
      </c>
      <c r="H37" s="87" t="s">
        <v>95</v>
      </c>
      <c r="I37" s="87" t="s">
        <v>97</v>
      </c>
      <c r="J37" s="80" t="s">
        <v>369</v>
      </c>
      <c r="K37" s="92">
        <v>109650</v>
      </c>
      <c r="L37" s="36"/>
    </row>
    <row r="38" spans="1:12" ht="31.5" customHeight="1" hidden="1">
      <c r="A38" s="84"/>
      <c r="B38" s="87"/>
      <c r="C38" s="87"/>
      <c r="D38" s="87"/>
      <c r="E38" s="87"/>
      <c r="F38" s="87"/>
      <c r="G38" s="87"/>
      <c r="H38" s="87"/>
      <c r="I38" s="87"/>
      <c r="J38" s="80"/>
      <c r="K38" s="93"/>
      <c r="L38" s="36"/>
    </row>
    <row r="39" spans="1:12" ht="9" customHeight="1" hidden="1" thickBot="1">
      <c r="A39" s="84"/>
      <c r="B39" s="87"/>
      <c r="C39" s="87"/>
      <c r="D39" s="87"/>
      <c r="E39" s="87"/>
      <c r="F39" s="87"/>
      <c r="G39" s="87"/>
      <c r="H39" s="87"/>
      <c r="I39" s="87"/>
      <c r="J39" s="80"/>
      <c r="K39" s="93"/>
      <c r="L39" s="36"/>
    </row>
    <row r="40" spans="1:12" ht="12" customHeight="1">
      <c r="A40" s="84">
        <v>24</v>
      </c>
      <c r="B40" s="87" t="s">
        <v>92</v>
      </c>
      <c r="C40" s="87" t="s">
        <v>93</v>
      </c>
      <c r="D40" s="87" t="s">
        <v>72</v>
      </c>
      <c r="E40" s="87" t="s">
        <v>94</v>
      </c>
      <c r="F40" s="87" t="s">
        <v>92</v>
      </c>
      <c r="G40" s="87" t="s">
        <v>94</v>
      </c>
      <c r="H40" s="87" t="s">
        <v>95</v>
      </c>
      <c r="I40" s="87" t="s">
        <v>92</v>
      </c>
      <c r="J40" s="86" t="s">
        <v>49</v>
      </c>
      <c r="K40" s="92">
        <f>K41</f>
        <v>19000</v>
      </c>
      <c r="L40" s="38"/>
    </row>
    <row r="41" spans="1:12" ht="75" customHeight="1">
      <c r="A41" s="84">
        <v>25</v>
      </c>
      <c r="B41" s="87" t="s">
        <v>92</v>
      </c>
      <c r="C41" s="87" t="s">
        <v>93</v>
      </c>
      <c r="D41" s="87" t="s">
        <v>72</v>
      </c>
      <c r="E41" s="87" t="s">
        <v>69</v>
      </c>
      <c r="F41" s="87" t="s">
        <v>92</v>
      </c>
      <c r="G41" s="87" t="s">
        <v>67</v>
      </c>
      <c r="H41" s="87" t="s">
        <v>95</v>
      </c>
      <c r="I41" s="87" t="s">
        <v>97</v>
      </c>
      <c r="J41" s="80" t="s">
        <v>41</v>
      </c>
      <c r="K41" s="92">
        <f>K42</f>
        <v>19000</v>
      </c>
      <c r="L41" s="36"/>
    </row>
    <row r="42" spans="1:12" ht="104.25" customHeight="1">
      <c r="A42" s="84">
        <v>26</v>
      </c>
      <c r="B42" s="87" t="s">
        <v>187</v>
      </c>
      <c r="C42" s="87" t="s">
        <v>93</v>
      </c>
      <c r="D42" s="87" t="s">
        <v>72</v>
      </c>
      <c r="E42" s="87" t="s">
        <v>69</v>
      </c>
      <c r="F42" s="87" t="s">
        <v>98</v>
      </c>
      <c r="G42" s="87" t="s">
        <v>67</v>
      </c>
      <c r="H42" s="87" t="s">
        <v>95</v>
      </c>
      <c r="I42" s="87" t="s">
        <v>97</v>
      </c>
      <c r="J42" s="80" t="s">
        <v>42</v>
      </c>
      <c r="K42" s="92">
        <v>19000</v>
      </c>
      <c r="L42" s="36"/>
    </row>
    <row r="43" spans="1:12" ht="21.75" customHeight="1">
      <c r="A43" s="84">
        <v>27</v>
      </c>
      <c r="B43" s="87" t="s">
        <v>92</v>
      </c>
      <c r="C43" s="87" t="s">
        <v>106</v>
      </c>
      <c r="D43" s="87" t="s">
        <v>94</v>
      </c>
      <c r="E43" s="87" t="s">
        <v>94</v>
      </c>
      <c r="F43" s="87" t="s">
        <v>92</v>
      </c>
      <c r="G43" s="87" t="s">
        <v>94</v>
      </c>
      <c r="H43" s="87" t="s">
        <v>95</v>
      </c>
      <c r="I43" s="87" t="s">
        <v>92</v>
      </c>
      <c r="J43" s="90" t="s">
        <v>50</v>
      </c>
      <c r="K43" s="92">
        <f>K44+K75+K78</f>
        <v>9580748</v>
      </c>
      <c r="L43" s="36"/>
    </row>
    <row r="44" spans="1:12" ht="55.5" customHeight="1">
      <c r="A44" s="162">
        <v>28</v>
      </c>
      <c r="B44" s="87" t="s">
        <v>187</v>
      </c>
      <c r="C44" s="87" t="s">
        <v>106</v>
      </c>
      <c r="D44" s="87" t="s">
        <v>68</v>
      </c>
      <c r="E44" s="87" t="s">
        <v>94</v>
      </c>
      <c r="F44" s="87" t="s">
        <v>92</v>
      </c>
      <c r="G44" s="87" t="s">
        <v>94</v>
      </c>
      <c r="H44" s="87" t="s">
        <v>95</v>
      </c>
      <c r="I44" s="87" t="s">
        <v>92</v>
      </c>
      <c r="J44" s="166" t="s">
        <v>51</v>
      </c>
      <c r="K44" s="167">
        <f>+K46+K51+K57</f>
        <v>9500205</v>
      </c>
      <c r="L44" s="36"/>
    </row>
    <row r="45" spans="1:12" ht="12.75" customHeight="1" hidden="1">
      <c r="A45" s="162"/>
      <c r="B45" s="87"/>
      <c r="C45" s="87"/>
      <c r="D45" s="87"/>
      <c r="E45" s="87"/>
      <c r="F45" s="87"/>
      <c r="G45" s="87"/>
      <c r="H45" s="87"/>
      <c r="I45" s="87"/>
      <c r="J45" s="166"/>
      <c r="K45" s="168"/>
      <c r="L45" s="36"/>
    </row>
    <row r="46" spans="1:12" ht="36.75" customHeight="1">
      <c r="A46" s="84">
        <v>29</v>
      </c>
      <c r="B46" s="87" t="s">
        <v>187</v>
      </c>
      <c r="C46" s="87" t="s">
        <v>106</v>
      </c>
      <c r="D46" s="87" t="s">
        <v>68</v>
      </c>
      <c r="E46" s="87" t="s">
        <v>328</v>
      </c>
      <c r="F46" s="87" t="s">
        <v>92</v>
      </c>
      <c r="G46" s="87" t="s">
        <v>94</v>
      </c>
      <c r="H46" s="87" t="s">
        <v>95</v>
      </c>
      <c r="I46" s="87" t="s">
        <v>107</v>
      </c>
      <c r="J46" s="80" t="s">
        <v>370</v>
      </c>
      <c r="K46" s="92">
        <f>K47</f>
        <v>1816216</v>
      </c>
      <c r="L46" s="36"/>
    </row>
    <row r="47" spans="1:12" ht="24" customHeight="1">
      <c r="A47" s="84">
        <v>30</v>
      </c>
      <c r="B47" s="87" t="s">
        <v>187</v>
      </c>
      <c r="C47" s="87" t="s">
        <v>106</v>
      </c>
      <c r="D47" s="87" t="s">
        <v>68</v>
      </c>
      <c r="E47" s="87" t="s">
        <v>328</v>
      </c>
      <c r="F47" s="87" t="s">
        <v>73</v>
      </c>
      <c r="G47" s="87" t="s">
        <v>94</v>
      </c>
      <c r="H47" s="87" t="s">
        <v>95</v>
      </c>
      <c r="I47" s="87" t="s">
        <v>107</v>
      </c>
      <c r="J47" s="80" t="s">
        <v>52</v>
      </c>
      <c r="K47" s="92">
        <f>K48</f>
        <v>1816216</v>
      </c>
      <c r="L47" s="36"/>
    </row>
    <row r="48" spans="1:12" ht="42" customHeight="1">
      <c r="A48" s="84">
        <v>31</v>
      </c>
      <c r="B48" s="87" t="s">
        <v>187</v>
      </c>
      <c r="C48" s="87" t="s">
        <v>106</v>
      </c>
      <c r="D48" s="87" t="s">
        <v>68</v>
      </c>
      <c r="E48" s="87" t="s">
        <v>328</v>
      </c>
      <c r="F48" s="87" t="s">
        <v>73</v>
      </c>
      <c r="G48" s="87" t="s">
        <v>101</v>
      </c>
      <c r="H48" s="87" t="s">
        <v>95</v>
      </c>
      <c r="I48" s="87" t="s">
        <v>107</v>
      </c>
      <c r="J48" s="80" t="s">
        <v>223</v>
      </c>
      <c r="K48" s="92">
        <f>K49+K50</f>
        <v>1816216</v>
      </c>
      <c r="L48" s="36"/>
    </row>
    <row r="49" spans="1:12" ht="63" customHeight="1">
      <c r="A49" s="84">
        <v>32</v>
      </c>
      <c r="B49" s="87" t="s">
        <v>187</v>
      </c>
      <c r="C49" s="87" t="s">
        <v>106</v>
      </c>
      <c r="D49" s="87" t="s">
        <v>68</v>
      </c>
      <c r="E49" s="87" t="s">
        <v>328</v>
      </c>
      <c r="F49" s="87" t="s">
        <v>73</v>
      </c>
      <c r="G49" s="87" t="s">
        <v>101</v>
      </c>
      <c r="H49" s="87" t="s">
        <v>108</v>
      </c>
      <c r="I49" s="87" t="s">
        <v>107</v>
      </c>
      <c r="J49" s="80" t="s">
        <v>371</v>
      </c>
      <c r="K49" s="92">
        <v>1469270</v>
      </c>
      <c r="L49" s="36"/>
    </row>
    <row r="50" spans="1:12" ht="64.5" customHeight="1">
      <c r="A50" s="84">
        <v>33</v>
      </c>
      <c r="B50" s="87" t="s">
        <v>187</v>
      </c>
      <c r="C50" s="87" t="s">
        <v>106</v>
      </c>
      <c r="D50" s="87" t="s">
        <v>68</v>
      </c>
      <c r="E50" s="87" t="s">
        <v>328</v>
      </c>
      <c r="F50" s="87" t="s">
        <v>73</v>
      </c>
      <c r="G50" s="87" t="s">
        <v>101</v>
      </c>
      <c r="H50" s="87" t="s">
        <v>109</v>
      </c>
      <c r="I50" s="87" t="s">
        <v>107</v>
      </c>
      <c r="J50" s="80" t="s">
        <v>372</v>
      </c>
      <c r="K50" s="92">
        <v>346946</v>
      </c>
      <c r="L50" s="36"/>
    </row>
    <row r="51" spans="1:12" ht="39" customHeight="1">
      <c r="A51" s="84">
        <v>34</v>
      </c>
      <c r="B51" s="87" t="s">
        <v>187</v>
      </c>
      <c r="C51" s="87" t="s">
        <v>106</v>
      </c>
      <c r="D51" s="87" t="s">
        <v>68</v>
      </c>
      <c r="E51" s="87" t="s">
        <v>236</v>
      </c>
      <c r="F51" s="87" t="s">
        <v>92</v>
      </c>
      <c r="G51" s="87" t="s">
        <v>94</v>
      </c>
      <c r="H51" s="87" t="s">
        <v>95</v>
      </c>
      <c r="I51" s="87" t="s">
        <v>107</v>
      </c>
      <c r="J51" s="80" t="s">
        <v>362</v>
      </c>
      <c r="K51" s="92">
        <f>K52+K55</f>
        <v>75607</v>
      </c>
      <c r="L51" s="36"/>
    </row>
    <row r="52" spans="1:12" ht="54.75" customHeight="1">
      <c r="A52" s="84">
        <v>35</v>
      </c>
      <c r="B52" s="87" t="s">
        <v>187</v>
      </c>
      <c r="C52" s="87" t="s">
        <v>106</v>
      </c>
      <c r="D52" s="87" t="s">
        <v>68</v>
      </c>
      <c r="E52" s="87" t="s">
        <v>236</v>
      </c>
      <c r="F52" s="87" t="s">
        <v>128</v>
      </c>
      <c r="G52" s="87" t="s">
        <v>94</v>
      </c>
      <c r="H52" s="87" t="s">
        <v>95</v>
      </c>
      <c r="I52" s="87" t="s">
        <v>107</v>
      </c>
      <c r="J52" s="80" t="s">
        <v>363</v>
      </c>
      <c r="K52" s="92">
        <f>K53</f>
        <v>2800</v>
      </c>
      <c r="L52" s="36"/>
    </row>
    <row r="53" spans="1:12" ht="55.5" customHeight="1">
      <c r="A53" s="84">
        <v>36</v>
      </c>
      <c r="B53" s="87" t="s">
        <v>187</v>
      </c>
      <c r="C53" s="87" t="s">
        <v>106</v>
      </c>
      <c r="D53" s="87" t="s">
        <v>68</v>
      </c>
      <c r="E53" s="87" t="s">
        <v>236</v>
      </c>
      <c r="F53" s="87" t="s">
        <v>128</v>
      </c>
      <c r="G53" s="87" t="s">
        <v>101</v>
      </c>
      <c r="H53" s="87" t="s">
        <v>95</v>
      </c>
      <c r="I53" s="87" t="s">
        <v>107</v>
      </c>
      <c r="J53" s="80" t="s">
        <v>364</v>
      </c>
      <c r="K53" s="92">
        <f>K54</f>
        <v>2800</v>
      </c>
      <c r="L53" s="36"/>
    </row>
    <row r="54" spans="1:12" ht="75.75" customHeight="1">
      <c r="A54" s="84">
        <v>37</v>
      </c>
      <c r="B54" s="87" t="s">
        <v>187</v>
      </c>
      <c r="C54" s="87" t="s">
        <v>106</v>
      </c>
      <c r="D54" s="87" t="s">
        <v>68</v>
      </c>
      <c r="E54" s="87" t="s">
        <v>236</v>
      </c>
      <c r="F54" s="87" t="s">
        <v>128</v>
      </c>
      <c r="G54" s="87" t="s">
        <v>101</v>
      </c>
      <c r="H54" s="87" t="s">
        <v>129</v>
      </c>
      <c r="I54" s="87" t="s">
        <v>107</v>
      </c>
      <c r="J54" s="80" t="s">
        <v>365</v>
      </c>
      <c r="K54" s="92">
        <v>2800</v>
      </c>
      <c r="L54" s="36"/>
    </row>
    <row r="55" spans="1:12" ht="52.5" customHeight="1">
      <c r="A55" s="84">
        <v>38</v>
      </c>
      <c r="B55" s="87" t="s">
        <v>187</v>
      </c>
      <c r="C55" s="87" t="s">
        <v>106</v>
      </c>
      <c r="D55" s="87" t="s">
        <v>68</v>
      </c>
      <c r="E55" s="87" t="s">
        <v>329</v>
      </c>
      <c r="F55" s="87" t="s">
        <v>330</v>
      </c>
      <c r="G55" s="87" t="s">
        <v>94</v>
      </c>
      <c r="H55" s="87" t="s">
        <v>95</v>
      </c>
      <c r="I55" s="87" t="s">
        <v>107</v>
      </c>
      <c r="J55" s="80" t="s">
        <v>366</v>
      </c>
      <c r="K55" s="92">
        <f>K56</f>
        <v>72807</v>
      </c>
      <c r="L55" s="36"/>
    </row>
    <row r="56" spans="1:12" ht="62.25" customHeight="1">
      <c r="A56" s="84">
        <v>39</v>
      </c>
      <c r="B56" s="87" t="s">
        <v>187</v>
      </c>
      <c r="C56" s="87" t="s">
        <v>106</v>
      </c>
      <c r="D56" s="87" t="s">
        <v>68</v>
      </c>
      <c r="E56" s="87" t="s">
        <v>329</v>
      </c>
      <c r="F56" s="87" t="s">
        <v>330</v>
      </c>
      <c r="G56" s="87" t="s">
        <v>101</v>
      </c>
      <c r="H56" s="87" t="s">
        <v>95</v>
      </c>
      <c r="I56" s="87" t="s">
        <v>107</v>
      </c>
      <c r="J56" s="80" t="s">
        <v>217</v>
      </c>
      <c r="K56" s="92">
        <v>72807</v>
      </c>
      <c r="L56" s="36"/>
    </row>
    <row r="57" spans="1:12" ht="25.5" customHeight="1">
      <c r="A57" s="84">
        <v>40</v>
      </c>
      <c r="B57" s="87" t="s">
        <v>187</v>
      </c>
      <c r="C57" s="87" t="s">
        <v>106</v>
      </c>
      <c r="D57" s="87" t="s">
        <v>68</v>
      </c>
      <c r="E57" s="87" t="s">
        <v>293</v>
      </c>
      <c r="F57" s="87" t="s">
        <v>92</v>
      </c>
      <c r="G57" s="87" t="s">
        <v>94</v>
      </c>
      <c r="H57" s="87" t="s">
        <v>95</v>
      </c>
      <c r="I57" s="87" t="s">
        <v>107</v>
      </c>
      <c r="J57" s="90" t="s">
        <v>53</v>
      </c>
      <c r="K57" s="92">
        <f>K58</f>
        <v>7608382</v>
      </c>
      <c r="L57" s="36"/>
    </row>
    <row r="58" spans="1:12" ht="31.5" customHeight="1">
      <c r="A58" s="84">
        <v>41</v>
      </c>
      <c r="B58" s="87" t="s">
        <v>187</v>
      </c>
      <c r="C58" s="87" t="s">
        <v>106</v>
      </c>
      <c r="D58" s="87" t="s">
        <v>68</v>
      </c>
      <c r="E58" s="87" t="s">
        <v>293</v>
      </c>
      <c r="F58" s="87" t="s">
        <v>110</v>
      </c>
      <c r="G58" s="87" t="s">
        <v>94</v>
      </c>
      <c r="H58" s="87" t="s">
        <v>95</v>
      </c>
      <c r="I58" s="87" t="s">
        <v>107</v>
      </c>
      <c r="J58" s="80" t="s">
        <v>43</v>
      </c>
      <c r="K58" s="92">
        <f>K59</f>
        <v>7608382</v>
      </c>
      <c r="L58" s="36"/>
    </row>
    <row r="59" spans="1:12" ht="39" customHeight="1">
      <c r="A59" s="84">
        <v>42</v>
      </c>
      <c r="B59" s="87" t="s">
        <v>187</v>
      </c>
      <c r="C59" s="87" t="s">
        <v>106</v>
      </c>
      <c r="D59" s="87" t="s">
        <v>68</v>
      </c>
      <c r="E59" s="87" t="s">
        <v>293</v>
      </c>
      <c r="F59" s="87" t="s">
        <v>110</v>
      </c>
      <c r="G59" s="87" t="s">
        <v>101</v>
      </c>
      <c r="H59" s="87" t="s">
        <v>95</v>
      </c>
      <c r="I59" s="87" t="s">
        <v>107</v>
      </c>
      <c r="J59" s="80" t="s">
        <v>224</v>
      </c>
      <c r="K59" s="92">
        <f>K60+K61+K68+K69+K70+K71+K72</f>
        <v>7608382</v>
      </c>
      <c r="L59" s="36"/>
    </row>
    <row r="60" spans="1:12" ht="65.25" customHeight="1">
      <c r="A60" s="84">
        <v>43</v>
      </c>
      <c r="B60" s="87" t="s">
        <v>187</v>
      </c>
      <c r="C60" s="87" t="s">
        <v>106</v>
      </c>
      <c r="D60" s="87" t="s">
        <v>68</v>
      </c>
      <c r="E60" s="87" t="s">
        <v>293</v>
      </c>
      <c r="F60" s="87" t="s">
        <v>110</v>
      </c>
      <c r="G60" s="87" t="s">
        <v>101</v>
      </c>
      <c r="H60" s="87" t="s">
        <v>133</v>
      </c>
      <c r="I60" s="87" t="s">
        <v>107</v>
      </c>
      <c r="J60" s="80" t="s">
        <v>225</v>
      </c>
      <c r="K60" s="92">
        <v>5671497</v>
      </c>
      <c r="L60" s="36"/>
    </row>
    <row r="61" spans="1:12" ht="102" customHeight="1">
      <c r="A61" s="84">
        <v>44</v>
      </c>
      <c r="B61" s="87" t="s">
        <v>187</v>
      </c>
      <c r="C61" s="87" t="s">
        <v>106</v>
      </c>
      <c r="D61" s="87" t="s">
        <v>68</v>
      </c>
      <c r="E61" s="87" t="s">
        <v>293</v>
      </c>
      <c r="F61" s="87" t="s">
        <v>110</v>
      </c>
      <c r="G61" s="87" t="s">
        <v>101</v>
      </c>
      <c r="H61" s="87" t="s">
        <v>447</v>
      </c>
      <c r="I61" s="87" t="s">
        <v>107</v>
      </c>
      <c r="J61" s="79" t="s">
        <v>220</v>
      </c>
      <c r="K61" s="92">
        <v>16560</v>
      </c>
      <c r="L61" s="36"/>
    </row>
    <row r="62" spans="1:12" ht="0.75" customHeight="1" hidden="1">
      <c r="A62" s="84">
        <v>40</v>
      </c>
      <c r="B62" s="87" t="s">
        <v>103</v>
      </c>
      <c r="C62" s="87" t="s">
        <v>106</v>
      </c>
      <c r="D62" s="87" t="s">
        <v>80</v>
      </c>
      <c r="E62" s="87" t="s">
        <v>94</v>
      </c>
      <c r="F62" s="87" t="s">
        <v>92</v>
      </c>
      <c r="G62" s="87" t="s">
        <v>94</v>
      </c>
      <c r="H62" s="87" t="s">
        <v>95</v>
      </c>
      <c r="I62" s="87" t="s">
        <v>111</v>
      </c>
      <c r="J62" s="80" t="s">
        <v>112</v>
      </c>
      <c r="K62" s="92">
        <f>K63</f>
        <v>0</v>
      </c>
      <c r="L62" s="36"/>
    </row>
    <row r="63" spans="1:12" ht="25.5" customHeight="1" hidden="1">
      <c r="A63" s="84">
        <v>41</v>
      </c>
      <c r="B63" s="87" t="s">
        <v>103</v>
      </c>
      <c r="C63" s="87" t="s">
        <v>106</v>
      </c>
      <c r="D63" s="87" t="s">
        <v>80</v>
      </c>
      <c r="E63" s="87" t="s">
        <v>71</v>
      </c>
      <c r="F63" s="87" t="s">
        <v>92</v>
      </c>
      <c r="G63" s="87" t="s">
        <v>101</v>
      </c>
      <c r="H63" s="87" t="s">
        <v>95</v>
      </c>
      <c r="I63" s="87" t="s">
        <v>111</v>
      </c>
      <c r="J63" s="80" t="s">
        <v>113</v>
      </c>
      <c r="K63" s="92">
        <v>0</v>
      </c>
      <c r="L63" s="36"/>
    </row>
    <row r="64" spans="1:12" ht="0.75" customHeight="1" hidden="1">
      <c r="A64" s="84">
        <v>35</v>
      </c>
      <c r="B64" s="87" t="s">
        <v>92</v>
      </c>
      <c r="C64" s="87" t="s">
        <v>114</v>
      </c>
      <c r="D64" s="87" t="s">
        <v>94</v>
      </c>
      <c r="E64" s="87" t="s">
        <v>94</v>
      </c>
      <c r="F64" s="87" t="s">
        <v>92</v>
      </c>
      <c r="G64" s="87" t="s">
        <v>94</v>
      </c>
      <c r="H64" s="87" t="s">
        <v>95</v>
      </c>
      <c r="I64" s="87" t="s">
        <v>92</v>
      </c>
      <c r="J64" s="80" t="s">
        <v>54</v>
      </c>
      <c r="K64" s="92">
        <f>K65</f>
        <v>0</v>
      </c>
      <c r="L64" s="36"/>
    </row>
    <row r="65" spans="1:12" ht="14.25" customHeight="1" hidden="1">
      <c r="A65" s="84">
        <v>36</v>
      </c>
      <c r="B65" s="87" t="s">
        <v>92</v>
      </c>
      <c r="C65" s="87" t="s">
        <v>114</v>
      </c>
      <c r="D65" s="87" t="s">
        <v>68</v>
      </c>
      <c r="E65" s="87" t="s">
        <v>94</v>
      </c>
      <c r="F65" s="87" t="s">
        <v>92</v>
      </c>
      <c r="G65" s="87" t="s">
        <v>94</v>
      </c>
      <c r="H65" s="87" t="s">
        <v>95</v>
      </c>
      <c r="I65" s="87" t="s">
        <v>115</v>
      </c>
      <c r="J65" s="80" t="s">
        <v>44</v>
      </c>
      <c r="K65" s="92">
        <f>K66</f>
        <v>0</v>
      </c>
      <c r="L65" s="36"/>
    </row>
    <row r="66" spans="1:12" ht="17.25" customHeight="1" hidden="1">
      <c r="A66" s="84">
        <v>37</v>
      </c>
      <c r="B66" s="87" t="s">
        <v>92</v>
      </c>
      <c r="C66" s="87" t="s">
        <v>114</v>
      </c>
      <c r="D66" s="87" t="s">
        <v>68</v>
      </c>
      <c r="E66" s="87" t="s">
        <v>67</v>
      </c>
      <c r="F66" s="87" t="s">
        <v>92</v>
      </c>
      <c r="G66" s="87" t="s">
        <v>94</v>
      </c>
      <c r="H66" s="87" t="s">
        <v>95</v>
      </c>
      <c r="I66" s="87" t="s">
        <v>115</v>
      </c>
      <c r="J66" s="80" t="s">
        <v>45</v>
      </c>
      <c r="K66" s="92">
        <f>K67</f>
        <v>0</v>
      </c>
      <c r="L66" s="36"/>
    </row>
    <row r="67" spans="1:12" ht="0.75" customHeight="1" hidden="1">
      <c r="A67" s="84">
        <v>38</v>
      </c>
      <c r="B67" s="87" t="s">
        <v>103</v>
      </c>
      <c r="C67" s="87" t="s">
        <v>114</v>
      </c>
      <c r="D67" s="87" t="s">
        <v>68</v>
      </c>
      <c r="E67" s="87" t="s">
        <v>67</v>
      </c>
      <c r="F67" s="87" t="s">
        <v>116</v>
      </c>
      <c r="G67" s="87" t="s">
        <v>101</v>
      </c>
      <c r="H67" s="87" t="s">
        <v>95</v>
      </c>
      <c r="I67" s="87" t="s">
        <v>115</v>
      </c>
      <c r="J67" s="80" t="s">
        <v>46</v>
      </c>
      <c r="K67" s="92">
        <v>0</v>
      </c>
      <c r="L67" s="36"/>
    </row>
    <row r="68" spans="1:12" ht="128.25" customHeight="1">
      <c r="A68" s="84">
        <v>45</v>
      </c>
      <c r="B68" s="87" t="s">
        <v>187</v>
      </c>
      <c r="C68" s="87" t="s">
        <v>106</v>
      </c>
      <c r="D68" s="87" t="s">
        <v>68</v>
      </c>
      <c r="E68" s="87" t="s">
        <v>293</v>
      </c>
      <c r="F68" s="87" t="s">
        <v>110</v>
      </c>
      <c r="G68" s="87" t="s">
        <v>101</v>
      </c>
      <c r="H68" s="87" t="s">
        <v>411</v>
      </c>
      <c r="I68" s="87" t="s">
        <v>107</v>
      </c>
      <c r="J68" s="80" t="s">
        <v>412</v>
      </c>
      <c r="K68" s="92">
        <v>77102</v>
      </c>
      <c r="L68" s="36"/>
    </row>
    <row r="69" spans="1:12" ht="152.25" customHeight="1">
      <c r="A69" s="84">
        <v>46</v>
      </c>
      <c r="B69" s="87" t="s">
        <v>187</v>
      </c>
      <c r="C69" s="87" t="s">
        <v>106</v>
      </c>
      <c r="D69" s="87" t="s">
        <v>68</v>
      </c>
      <c r="E69" s="87" t="s">
        <v>293</v>
      </c>
      <c r="F69" s="87" t="s">
        <v>110</v>
      </c>
      <c r="G69" s="87" t="s">
        <v>101</v>
      </c>
      <c r="H69" s="87" t="s">
        <v>413</v>
      </c>
      <c r="I69" s="87" t="s">
        <v>107</v>
      </c>
      <c r="J69" s="80" t="s">
        <v>414</v>
      </c>
      <c r="K69" s="92">
        <v>19722</v>
      </c>
      <c r="L69" s="36"/>
    </row>
    <row r="70" spans="1:12" ht="152.25" customHeight="1">
      <c r="A70" s="84">
        <v>47</v>
      </c>
      <c r="B70" s="87" t="s">
        <v>187</v>
      </c>
      <c r="C70" s="87" t="s">
        <v>106</v>
      </c>
      <c r="D70" s="87" t="s">
        <v>68</v>
      </c>
      <c r="E70" s="87" t="s">
        <v>293</v>
      </c>
      <c r="F70" s="87" t="s">
        <v>110</v>
      </c>
      <c r="G70" s="87" t="s">
        <v>101</v>
      </c>
      <c r="H70" s="87" t="s">
        <v>415</v>
      </c>
      <c r="I70" s="87" t="s">
        <v>107</v>
      </c>
      <c r="J70" s="18" t="s">
        <v>416</v>
      </c>
      <c r="K70" s="92">
        <v>145000</v>
      </c>
      <c r="L70" s="36"/>
    </row>
    <row r="71" spans="1:12" ht="152.25" customHeight="1">
      <c r="A71" s="84">
        <v>48</v>
      </c>
      <c r="B71" s="87" t="s">
        <v>187</v>
      </c>
      <c r="C71" s="87" t="s">
        <v>106</v>
      </c>
      <c r="D71" s="87" t="s">
        <v>68</v>
      </c>
      <c r="E71" s="87" t="s">
        <v>293</v>
      </c>
      <c r="F71" s="87" t="s">
        <v>110</v>
      </c>
      <c r="G71" s="87" t="s">
        <v>101</v>
      </c>
      <c r="H71" s="87" t="s">
        <v>417</v>
      </c>
      <c r="I71" s="87" t="s">
        <v>107</v>
      </c>
      <c r="J71" s="18" t="s">
        <v>418</v>
      </c>
      <c r="K71" s="92">
        <v>993893</v>
      </c>
      <c r="L71" s="36"/>
    </row>
    <row r="72" spans="1:12" ht="138" customHeight="1">
      <c r="A72" s="84">
        <v>49</v>
      </c>
      <c r="B72" s="87" t="s">
        <v>187</v>
      </c>
      <c r="C72" s="87" t="s">
        <v>106</v>
      </c>
      <c r="D72" s="87" t="s">
        <v>68</v>
      </c>
      <c r="E72" s="87" t="s">
        <v>293</v>
      </c>
      <c r="F72" s="87" t="s">
        <v>110</v>
      </c>
      <c r="G72" s="87" t="s">
        <v>101</v>
      </c>
      <c r="H72" s="87" t="s">
        <v>448</v>
      </c>
      <c r="I72" s="87" t="s">
        <v>107</v>
      </c>
      <c r="J72" s="18" t="s">
        <v>444</v>
      </c>
      <c r="K72" s="92">
        <v>684608</v>
      </c>
      <c r="L72" s="36"/>
    </row>
    <row r="73" spans="1:12" ht="41.25" customHeight="1">
      <c r="A73" s="84">
        <v>50</v>
      </c>
      <c r="B73" s="146" t="s">
        <v>187</v>
      </c>
      <c r="C73" s="146" t="s">
        <v>106</v>
      </c>
      <c r="D73" s="146" t="s">
        <v>69</v>
      </c>
      <c r="E73" s="146" t="s">
        <v>94</v>
      </c>
      <c r="F73" s="146" t="s">
        <v>92</v>
      </c>
      <c r="G73" s="146" t="s">
        <v>94</v>
      </c>
      <c r="H73" s="146" t="s">
        <v>95</v>
      </c>
      <c r="I73" s="146" t="s">
        <v>92</v>
      </c>
      <c r="J73" s="11" t="s">
        <v>467</v>
      </c>
      <c r="K73" s="92">
        <f>K74</f>
        <v>56380</v>
      </c>
      <c r="L73" s="36"/>
    </row>
    <row r="74" spans="1:12" ht="42" customHeight="1">
      <c r="A74" s="84">
        <v>51</v>
      </c>
      <c r="B74" s="146" t="s">
        <v>187</v>
      </c>
      <c r="C74" s="146" t="s">
        <v>106</v>
      </c>
      <c r="D74" s="146" t="s">
        <v>69</v>
      </c>
      <c r="E74" s="146" t="s">
        <v>71</v>
      </c>
      <c r="F74" s="146" t="s">
        <v>92</v>
      </c>
      <c r="G74" s="146" t="s">
        <v>101</v>
      </c>
      <c r="H74" s="146" t="s">
        <v>92</v>
      </c>
      <c r="I74" s="146" t="s">
        <v>111</v>
      </c>
      <c r="J74" s="11" t="s">
        <v>468</v>
      </c>
      <c r="K74" s="92">
        <f>K75</f>
        <v>56380</v>
      </c>
      <c r="L74" s="36"/>
    </row>
    <row r="75" spans="1:12" ht="38.25" customHeight="1">
      <c r="A75" s="84">
        <v>52</v>
      </c>
      <c r="B75" s="87" t="s">
        <v>187</v>
      </c>
      <c r="C75" s="87" t="s">
        <v>106</v>
      </c>
      <c r="D75" s="87" t="s">
        <v>69</v>
      </c>
      <c r="E75" s="87" t="s">
        <v>71</v>
      </c>
      <c r="F75" s="87" t="s">
        <v>449</v>
      </c>
      <c r="G75" s="87" t="s">
        <v>101</v>
      </c>
      <c r="H75" s="87" t="s">
        <v>95</v>
      </c>
      <c r="I75" s="87" t="s">
        <v>111</v>
      </c>
      <c r="J75" s="18" t="s">
        <v>446</v>
      </c>
      <c r="K75" s="92">
        <v>56380</v>
      </c>
      <c r="L75" s="36"/>
    </row>
    <row r="76" spans="1:12" ht="29.25" customHeight="1">
      <c r="A76" s="84">
        <v>53</v>
      </c>
      <c r="B76" s="87" t="s">
        <v>187</v>
      </c>
      <c r="C76" s="87" t="s">
        <v>106</v>
      </c>
      <c r="D76" s="87" t="s">
        <v>80</v>
      </c>
      <c r="E76" s="87" t="s">
        <v>94</v>
      </c>
      <c r="F76" s="87" t="s">
        <v>92</v>
      </c>
      <c r="G76" s="87" t="s">
        <v>94</v>
      </c>
      <c r="H76" s="87" t="s">
        <v>92</v>
      </c>
      <c r="I76" s="87" t="s">
        <v>92</v>
      </c>
      <c r="J76" s="18" t="s">
        <v>112</v>
      </c>
      <c r="K76" s="92">
        <f>K77</f>
        <v>24163</v>
      </c>
      <c r="L76" s="36"/>
    </row>
    <row r="77" spans="1:12" ht="27.75" customHeight="1">
      <c r="A77" s="84">
        <v>54</v>
      </c>
      <c r="B77" s="87" t="s">
        <v>187</v>
      </c>
      <c r="C77" s="87" t="s">
        <v>106</v>
      </c>
      <c r="D77" s="87" t="s">
        <v>80</v>
      </c>
      <c r="E77" s="87" t="s">
        <v>71</v>
      </c>
      <c r="F77" s="87" t="s">
        <v>92</v>
      </c>
      <c r="G77" s="87" t="s">
        <v>101</v>
      </c>
      <c r="H77" s="87" t="s">
        <v>92</v>
      </c>
      <c r="I77" s="87" t="s">
        <v>111</v>
      </c>
      <c r="J77" s="9" t="s">
        <v>469</v>
      </c>
      <c r="K77" s="92">
        <f>K78</f>
        <v>24163</v>
      </c>
      <c r="L77" s="36"/>
    </row>
    <row r="78" spans="1:12" ht="27" customHeight="1">
      <c r="A78" s="84">
        <v>55</v>
      </c>
      <c r="B78" s="87" t="s">
        <v>187</v>
      </c>
      <c r="C78" s="87" t="s">
        <v>106</v>
      </c>
      <c r="D78" s="87" t="s">
        <v>80</v>
      </c>
      <c r="E78" s="87" t="s">
        <v>71</v>
      </c>
      <c r="F78" s="87" t="s">
        <v>100</v>
      </c>
      <c r="G78" s="87" t="s">
        <v>101</v>
      </c>
      <c r="H78" s="87" t="s">
        <v>95</v>
      </c>
      <c r="I78" s="87" t="s">
        <v>111</v>
      </c>
      <c r="J78" s="18" t="s">
        <v>287</v>
      </c>
      <c r="K78" s="92">
        <v>24163</v>
      </c>
      <c r="L78" s="36"/>
    </row>
    <row r="79" spans="1:12" ht="12.75">
      <c r="A79" s="169" t="s">
        <v>134</v>
      </c>
      <c r="B79" s="170"/>
      <c r="C79" s="170"/>
      <c r="D79" s="170"/>
      <c r="E79" s="170"/>
      <c r="F79" s="170"/>
      <c r="G79" s="170"/>
      <c r="H79" s="170"/>
      <c r="I79" s="170"/>
      <c r="J79" s="171"/>
      <c r="K79" s="92">
        <f>+K43+K15</f>
        <v>9994178</v>
      </c>
      <c r="L79" s="36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65"/>
      <c r="K97" s="165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65"/>
      <c r="K98" s="165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65"/>
      <c r="K99" s="165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6"/>
    </row>
    <row r="103" spans="1:12" ht="12.75">
      <c r="A103" s="6"/>
      <c r="B103" s="6"/>
      <c r="C103" s="6"/>
      <c r="D103" s="6"/>
      <c r="E103" s="6"/>
      <c r="F103" s="6"/>
      <c r="G103" s="6"/>
      <c r="H103" s="6"/>
      <c r="I103" s="6"/>
      <c r="J103" s="10"/>
      <c r="K103" s="10"/>
      <c r="L103" s="10"/>
    </row>
    <row r="104" spans="1:12" ht="12.75" customHeight="1">
      <c r="A104" s="173"/>
      <c r="B104" s="174"/>
      <c r="C104" s="174"/>
      <c r="D104" s="174"/>
      <c r="E104" s="174"/>
      <c r="F104" s="174"/>
      <c r="G104" s="174"/>
      <c r="H104" s="174"/>
      <c r="I104" s="174"/>
      <c r="J104" s="172"/>
      <c r="K104" s="172"/>
      <c r="L104" s="172"/>
    </row>
    <row r="105" spans="1:12" ht="166.5" customHeight="1">
      <c r="A105" s="173"/>
      <c r="B105" s="47"/>
      <c r="C105" s="47"/>
      <c r="D105" s="47"/>
      <c r="E105" s="47"/>
      <c r="F105" s="47"/>
      <c r="G105" s="47"/>
      <c r="H105" s="47"/>
      <c r="I105" s="47"/>
      <c r="J105" s="172"/>
      <c r="K105" s="172"/>
      <c r="L105" s="172"/>
    </row>
    <row r="106" spans="1:12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ht="12.75">
      <c r="A107" s="36"/>
      <c r="B107" s="48"/>
      <c r="C107" s="48"/>
      <c r="D107" s="48"/>
      <c r="E107" s="48"/>
      <c r="F107" s="48"/>
      <c r="G107" s="48"/>
      <c r="H107" s="48"/>
      <c r="I107" s="48"/>
      <c r="J107" s="49"/>
      <c r="K107" s="36"/>
      <c r="L107" s="36"/>
    </row>
    <row r="108" spans="1:12" ht="15.75">
      <c r="A108" s="36"/>
      <c r="B108" s="48"/>
      <c r="C108" s="48"/>
      <c r="D108" s="48"/>
      <c r="E108" s="48"/>
      <c r="F108" s="48"/>
      <c r="G108" s="48"/>
      <c r="H108" s="48"/>
      <c r="I108" s="48"/>
      <c r="J108" s="49"/>
      <c r="K108" s="38"/>
      <c r="L108" s="38"/>
    </row>
    <row r="109" spans="1:12" ht="18" customHeight="1">
      <c r="A109" s="36"/>
      <c r="B109" s="48"/>
      <c r="C109" s="48"/>
      <c r="D109" s="48"/>
      <c r="E109" s="48"/>
      <c r="F109" s="48"/>
      <c r="G109" s="48"/>
      <c r="H109" s="48"/>
      <c r="I109" s="48"/>
      <c r="J109" s="49"/>
      <c r="K109" s="36"/>
      <c r="L109" s="36"/>
    </row>
    <row r="110" spans="1:12" ht="104.25" customHeight="1">
      <c r="A110" s="36"/>
      <c r="B110" s="48"/>
      <c r="C110" s="48"/>
      <c r="D110" s="48"/>
      <c r="E110" s="48"/>
      <c r="F110" s="48"/>
      <c r="G110" s="48"/>
      <c r="H110" s="48"/>
      <c r="I110" s="48"/>
      <c r="J110" s="49"/>
      <c r="K110" s="36"/>
      <c r="L110" s="36"/>
    </row>
    <row r="111" spans="1:12" ht="39" customHeight="1">
      <c r="A111" s="36"/>
      <c r="B111" s="50"/>
      <c r="C111" s="50"/>
      <c r="D111" s="50"/>
      <c r="E111" s="50"/>
      <c r="F111" s="50"/>
      <c r="G111" s="50"/>
      <c r="H111" s="50"/>
      <c r="I111" s="50"/>
      <c r="J111" s="49"/>
      <c r="K111" s="36"/>
      <c r="L111" s="36"/>
    </row>
    <row r="112" spans="1:12" ht="39.75" customHeight="1">
      <c r="A112" s="36"/>
      <c r="B112" s="48"/>
      <c r="C112" s="48"/>
      <c r="D112" s="48"/>
      <c r="E112" s="48"/>
      <c r="F112" s="48"/>
      <c r="G112" s="48"/>
      <c r="H112" s="48"/>
      <c r="I112" s="48"/>
      <c r="J112" s="49"/>
      <c r="K112" s="36"/>
      <c r="L112" s="36"/>
    </row>
    <row r="113" spans="1:12" ht="99.75" customHeight="1">
      <c r="A113" s="36"/>
      <c r="B113" s="50"/>
      <c r="C113" s="50"/>
      <c r="D113" s="50"/>
      <c r="E113" s="50"/>
      <c r="F113" s="50"/>
      <c r="G113" s="50"/>
      <c r="H113" s="50"/>
      <c r="I113" s="50"/>
      <c r="J113" s="49"/>
      <c r="K113" s="36"/>
      <c r="L113" s="36"/>
    </row>
    <row r="114" spans="1:12" ht="104.25" customHeight="1">
      <c r="A114" s="36"/>
      <c r="B114" s="50"/>
      <c r="C114" s="50"/>
      <c r="D114" s="50"/>
      <c r="E114" s="50"/>
      <c r="F114" s="50"/>
      <c r="G114" s="50"/>
      <c r="H114" s="50"/>
      <c r="I114" s="50"/>
      <c r="J114" s="51"/>
      <c r="K114" s="36"/>
      <c r="L114" s="36"/>
    </row>
    <row r="115" spans="1:12" ht="104.25" customHeight="1">
      <c r="A115" s="36"/>
      <c r="B115" s="50"/>
      <c r="C115" s="50"/>
      <c r="D115" s="50"/>
      <c r="E115" s="50"/>
      <c r="F115" s="50"/>
      <c r="G115" s="50"/>
      <c r="H115" s="50"/>
      <c r="I115" s="50"/>
      <c r="J115" s="51"/>
      <c r="K115" s="36"/>
      <c r="L115" s="36"/>
    </row>
    <row r="116" spans="1:12" ht="104.25" customHeight="1">
      <c r="A116" s="36"/>
      <c r="B116" s="50"/>
      <c r="C116" s="50"/>
      <c r="D116" s="50"/>
      <c r="E116" s="50"/>
      <c r="F116" s="50"/>
      <c r="G116" s="50"/>
      <c r="H116" s="50"/>
      <c r="I116" s="50"/>
      <c r="J116" s="51"/>
      <c r="K116" s="36"/>
      <c r="L116" s="36"/>
    </row>
    <row r="117" spans="1:12" ht="13.5" customHeight="1">
      <c r="A117" s="36"/>
      <c r="B117" s="50"/>
      <c r="C117" s="50"/>
      <c r="D117" s="50"/>
      <c r="E117" s="50"/>
      <c r="F117" s="50"/>
      <c r="G117" s="50"/>
      <c r="H117" s="50"/>
      <c r="I117" s="50"/>
      <c r="J117" s="51"/>
      <c r="K117" s="36"/>
      <c r="L117" s="36"/>
    </row>
    <row r="118" spans="1:12" ht="12.75" customHeight="1">
      <c r="A118" s="36"/>
      <c r="B118" s="50"/>
      <c r="C118" s="50"/>
      <c r="D118" s="50"/>
      <c r="E118" s="50"/>
      <c r="F118" s="50"/>
      <c r="G118" s="50"/>
      <c r="H118" s="50"/>
      <c r="I118" s="50"/>
      <c r="J118" s="51"/>
      <c r="K118" s="36"/>
      <c r="L118" s="36"/>
    </row>
    <row r="119" spans="1:12" ht="13.5" customHeight="1">
      <c r="A119" s="36"/>
      <c r="B119" s="50"/>
      <c r="C119" s="50"/>
      <c r="D119" s="50"/>
      <c r="E119" s="50"/>
      <c r="F119" s="50"/>
      <c r="G119" s="50"/>
      <c r="H119" s="50"/>
      <c r="I119" s="50"/>
      <c r="J119" s="51"/>
      <c r="K119" s="36"/>
      <c r="L119" s="36"/>
    </row>
    <row r="120" spans="1:12" ht="15.75">
      <c r="A120" s="36"/>
      <c r="B120" s="48"/>
      <c r="C120" s="48"/>
      <c r="D120" s="48"/>
      <c r="E120" s="48"/>
      <c r="F120" s="48"/>
      <c r="G120" s="48"/>
      <c r="H120" s="48"/>
      <c r="I120" s="48"/>
      <c r="J120" s="49"/>
      <c r="K120" s="38"/>
      <c r="L120" s="38"/>
    </row>
    <row r="121" spans="1:12" ht="15.75">
      <c r="A121" s="36"/>
      <c r="B121" s="48"/>
      <c r="C121" s="48"/>
      <c r="D121" s="48"/>
      <c r="E121" s="48"/>
      <c r="F121" s="48"/>
      <c r="G121" s="48"/>
      <c r="H121" s="48"/>
      <c r="I121" s="48"/>
      <c r="J121" s="49"/>
      <c r="K121" s="38"/>
      <c r="L121" s="38"/>
    </row>
    <row r="122" spans="1:12" ht="12.75">
      <c r="A122" s="36"/>
      <c r="B122" s="48"/>
      <c r="C122" s="48"/>
      <c r="D122" s="48"/>
      <c r="E122" s="48"/>
      <c r="F122" s="48"/>
      <c r="G122" s="48"/>
      <c r="H122" s="48"/>
      <c r="I122" s="48"/>
      <c r="J122" s="49"/>
      <c r="K122" s="36"/>
      <c r="L122" s="36"/>
    </row>
    <row r="123" spans="1:12" ht="15.75">
      <c r="A123" s="36"/>
      <c r="B123" s="48"/>
      <c r="C123" s="48"/>
      <c r="D123" s="48"/>
      <c r="E123" s="48"/>
      <c r="F123" s="48"/>
      <c r="G123" s="48"/>
      <c r="H123" s="48"/>
      <c r="I123" s="48"/>
      <c r="J123" s="49"/>
      <c r="K123" s="38"/>
      <c r="L123" s="38"/>
    </row>
    <row r="124" spans="1:12" ht="12.75">
      <c r="A124" s="36"/>
      <c r="B124" s="48"/>
      <c r="C124" s="48"/>
      <c r="D124" s="48"/>
      <c r="E124" s="48"/>
      <c r="F124" s="48"/>
      <c r="G124" s="48"/>
      <c r="H124" s="48"/>
      <c r="I124" s="48"/>
      <c r="J124" s="49"/>
      <c r="K124" s="36"/>
      <c r="L124" s="36"/>
    </row>
    <row r="125" spans="1:12" ht="12.75">
      <c r="A125" s="36"/>
      <c r="B125" s="48"/>
      <c r="C125" s="48"/>
      <c r="D125" s="48"/>
      <c r="E125" s="48"/>
      <c r="F125" s="48"/>
      <c r="G125" s="48"/>
      <c r="H125" s="48"/>
      <c r="I125" s="48"/>
      <c r="J125" s="49"/>
      <c r="K125" s="36"/>
      <c r="L125" s="36"/>
    </row>
    <row r="126" spans="1:12" ht="12.75" customHeight="1" hidden="1">
      <c r="A126" s="36"/>
      <c r="B126" s="48"/>
      <c r="C126" s="48"/>
      <c r="D126" s="48"/>
      <c r="E126" s="48"/>
      <c r="F126" s="48"/>
      <c r="G126" s="48"/>
      <c r="H126" s="48"/>
      <c r="I126" s="48"/>
      <c r="J126" s="49"/>
      <c r="K126" s="36"/>
      <c r="L126" s="36"/>
    </row>
    <row r="127" spans="1:12" ht="12.75" customHeight="1" hidden="1">
      <c r="A127" s="36"/>
      <c r="B127" s="48"/>
      <c r="C127" s="48"/>
      <c r="D127" s="48"/>
      <c r="E127" s="48"/>
      <c r="F127" s="48"/>
      <c r="G127" s="48"/>
      <c r="H127" s="48"/>
      <c r="I127" s="48"/>
      <c r="J127" s="49"/>
      <c r="K127" s="36"/>
      <c r="L127" s="36"/>
    </row>
    <row r="128" spans="1:12" ht="1.5" customHeight="1" hidden="1">
      <c r="A128" s="36"/>
      <c r="B128" s="48"/>
      <c r="C128" s="48"/>
      <c r="D128" s="48"/>
      <c r="E128" s="48"/>
      <c r="F128" s="48"/>
      <c r="G128" s="48"/>
      <c r="H128" s="48"/>
      <c r="I128" s="48"/>
      <c r="J128" s="175"/>
      <c r="K128" s="172"/>
      <c r="L128" s="172"/>
    </row>
    <row r="129" spans="1:12" ht="69" customHeight="1">
      <c r="A129" s="36"/>
      <c r="B129" s="48"/>
      <c r="C129" s="48"/>
      <c r="D129" s="48"/>
      <c r="E129" s="48"/>
      <c r="F129" s="48"/>
      <c r="G129" s="48"/>
      <c r="H129" s="48"/>
      <c r="I129" s="48"/>
      <c r="J129" s="175"/>
      <c r="K129" s="172"/>
      <c r="L129" s="172"/>
    </row>
    <row r="130" spans="1:12" ht="105.75" customHeight="1">
      <c r="A130" s="36"/>
      <c r="B130" s="48"/>
      <c r="C130" s="48"/>
      <c r="D130" s="48"/>
      <c r="E130" s="48"/>
      <c r="F130" s="48"/>
      <c r="G130" s="48"/>
      <c r="H130" s="48"/>
      <c r="I130" s="48"/>
      <c r="J130" s="49"/>
      <c r="K130" s="36"/>
      <c r="L130" s="36"/>
    </row>
    <row r="131" spans="1:12" ht="15.75">
      <c r="A131" s="36"/>
      <c r="B131" s="48"/>
      <c r="C131" s="48"/>
      <c r="D131" s="48"/>
      <c r="E131" s="48"/>
      <c r="F131" s="48"/>
      <c r="G131" s="48"/>
      <c r="H131" s="48"/>
      <c r="I131" s="48"/>
      <c r="J131" s="37"/>
      <c r="K131" s="38"/>
      <c r="L131" s="38"/>
    </row>
    <row r="132" spans="1:12" ht="12.75">
      <c r="A132" s="36"/>
      <c r="B132" s="48"/>
      <c r="C132" s="48"/>
      <c r="D132" s="48"/>
      <c r="E132" s="48"/>
      <c r="F132" s="48"/>
      <c r="G132" s="48"/>
      <c r="H132" s="48"/>
      <c r="I132" s="48"/>
      <c r="J132" s="49"/>
      <c r="K132" s="36"/>
      <c r="L132" s="36"/>
    </row>
    <row r="133" spans="1:12" ht="105.75" customHeight="1">
      <c r="A133" s="36"/>
      <c r="B133" s="48"/>
      <c r="C133" s="48"/>
      <c r="D133" s="48"/>
      <c r="E133" s="48"/>
      <c r="F133" s="48"/>
      <c r="G133" s="48"/>
      <c r="H133" s="48"/>
      <c r="I133" s="48"/>
      <c r="J133" s="49"/>
      <c r="K133" s="36"/>
      <c r="L133" s="36"/>
    </row>
    <row r="134" spans="1:12" ht="12.75" customHeight="1" hidden="1">
      <c r="A134" s="172"/>
      <c r="B134" s="48"/>
      <c r="C134" s="48"/>
      <c r="D134" s="48"/>
      <c r="E134" s="48"/>
      <c r="F134" s="48"/>
      <c r="G134" s="48"/>
      <c r="H134" s="48"/>
      <c r="I134" s="48"/>
      <c r="J134" s="177"/>
      <c r="K134" s="178"/>
      <c r="L134" s="178"/>
    </row>
    <row r="135" spans="1:12" ht="70.5" customHeight="1">
      <c r="A135" s="172"/>
      <c r="B135" s="48"/>
      <c r="C135" s="48"/>
      <c r="D135" s="48"/>
      <c r="E135" s="48"/>
      <c r="F135" s="48"/>
      <c r="G135" s="48"/>
      <c r="H135" s="48"/>
      <c r="I135" s="48"/>
      <c r="J135" s="177"/>
      <c r="K135" s="178"/>
      <c r="L135" s="178"/>
    </row>
    <row r="136" spans="1:12" ht="12.75">
      <c r="A136" s="36"/>
      <c r="B136" s="48"/>
      <c r="C136" s="48"/>
      <c r="D136" s="48"/>
      <c r="E136" s="48"/>
      <c r="F136" s="48"/>
      <c r="G136" s="48"/>
      <c r="H136" s="48"/>
      <c r="I136" s="48"/>
      <c r="J136" s="49"/>
      <c r="K136" s="36"/>
      <c r="L136" s="36"/>
    </row>
    <row r="137" spans="1:12" ht="109.5" customHeight="1">
      <c r="A137" s="36"/>
      <c r="B137" s="48"/>
      <c r="C137" s="48"/>
      <c r="D137" s="48"/>
      <c r="E137" s="48"/>
      <c r="F137" s="48"/>
      <c r="G137" s="48"/>
      <c r="H137" s="48"/>
      <c r="I137" s="48"/>
      <c r="J137" s="49"/>
      <c r="K137" s="36"/>
      <c r="L137" s="36"/>
    </row>
    <row r="138" spans="1:12" ht="12.75">
      <c r="A138" s="36"/>
      <c r="B138" s="48"/>
      <c r="C138" s="48"/>
      <c r="D138" s="48"/>
      <c r="E138" s="48"/>
      <c r="F138" s="48"/>
      <c r="G138" s="48"/>
      <c r="H138" s="48"/>
      <c r="I138" s="48"/>
      <c r="J138" s="49"/>
      <c r="K138" s="36"/>
      <c r="L138" s="36"/>
    </row>
    <row r="139" spans="1:12" ht="119.25" customHeight="1">
      <c r="A139" s="36"/>
      <c r="B139" s="48"/>
      <c r="C139" s="48"/>
      <c r="D139" s="48"/>
      <c r="E139" s="48"/>
      <c r="F139" s="48"/>
      <c r="G139" s="48"/>
      <c r="H139" s="48"/>
      <c r="I139" s="48"/>
      <c r="J139" s="49"/>
      <c r="K139" s="36"/>
      <c r="L139" s="36"/>
    </row>
    <row r="140" spans="1:12" ht="119.25" customHeight="1">
      <c r="A140" s="36"/>
      <c r="B140" s="48"/>
      <c r="C140" s="48"/>
      <c r="D140" s="48"/>
      <c r="E140" s="48"/>
      <c r="F140" s="48"/>
      <c r="G140" s="48"/>
      <c r="H140" s="48"/>
      <c r="I140" s="48"/>
      <c r="J140" s="49"/>
      <c r="K140" s="36"/>
      <c r="L140" s="36"/>
    </row>
    <row r="141" spans="1:12" ht="25.5" customHeight="1">
      <c r="A141" s="36"/>
      <c r="B141" s="48"/>
      <c r="C141" s="48"/>
      <c r="D141" s="48"/>
      <c r="E141" s="48"/>
      <c r="F141" s="48"/>
      <c r="G141" s="48"/>
      <c r="H141" s="48"/>
      <c r="I141" s="48"/>
      <c r="J141" s="39"/>
      <c r="K141" s="36"/>
      <c r="L141" s="36"/>
    </row>
    <row r="142" spans="1:12" ht="12.75" customHeight="1" hidden="1">
      <c r="A142" s="172"/>
      <c r="B142" s="48"/>
      <c r="C142" s="48"/>
      <c r="D142" s="48"/>
      <c r="E142" s="48"/>
      <c r="F142" s="48"/>
      <c r="G142" s="48"/>
      <c r="H142" s="48"/>
      <c r="I142" s="48"/>
      <c r="J142" s="175"/>
      <c r="K142" s="172"/>
      <c r="L142" s="172"/>
    </row>
    <row r="143" spans="1:12" ht="57" customHeight="1">
      <c r="A143" s="172"/>
      <c r="B143" s="48"/>
      <c r="C143" s="48"/>
      <c r="D143" s="48"/>
      <c r="E143" s="48"/>
      <c r="F143" s="48"/>
      <c r="G143" s="48"/>
      <c r="H143" s="48"/>
      <c r="I143" s="48"/>
      <c r="J143" s="175"/>
      <c r="K143" s="172"/>
      <c r="L143" s="172"/>
    </row>
    <row r="144" spans="1:12" ht="12.75">
      <c r="A144" s="36"/>
      <c r="B144" s="48"/>
      <c r="C144" s="48"/>
      <c r="D144" s="48"/>
      <c r="E144" s="48"/>
      <c r="F144" s="48"/>
      <c r="G144" s="48"/>
      <c r="H144" s="48"/>
      <c r="I144" s="48"/>
      <c r="J144" s="49"/>
      <c r="K144" s="36"/>
      <c r="L144" s="36"/>
    </row>
    <row r="145" spans="1:12" ht="12.75">
      <c r="A145" s="36"/>
      <c r="B145" s="48"/>
      <c r="C145" s="48"/>
      <c r="D145" s="48"/>
      <c r="E145" s="48"/>
      <c r="F145" s="48"/>
      <c r="G145" s="48"/>
      <c r="H145" s="48"/>
      <c r="I145" s="48"/>
      <c r="J145" s="49"/>
      <c r="K145" s="36"/>
      <c r="L145" s="36"/>
    </row>
    <row r="146" spans="1:12" ht="12.75">
      <c r="A146" s="36"/>
      <c r="B146" s="48"/>
      <c r="C146" s="48"/>
      <c r="D146" s="48"/>
      <c r="E146" s="48"/>
      <c r="F146" s="48"/>
      <c r="G146" s="48"/>
      <c r="H146" s="48"/>
      <c r="I146" s="48"/>
      <c r="J146" s="49"/>
      <c r="K146" s="36"/>
      <c r="L146" s="36"/>
    </row>
    <row r="147" spans="1:12" ht="12.75">
      <c r="A147" s="36"/>
      <c r="B147" s="48"/>
      <c r="C147" s="48"/>
      <c r="D147" s="48"/>
      <c r="E147" s="48"/>
      <c r="F147" s="48"/>
      <c r="G147" s="48"/>
      <c r="H147" s="48"/>
      <c r="I147" s="48"/>
      <c r="J147" s="49"/>
      <c r="K147" s="36"/>
      <c r="L147" s="36"/>
    </row>
    <row r="148" spans="1:12" ht="12.75">
      <c r="A148" s="36"/>
      <c r="B148" s="48"/>
      <c r="C148" s="48"/>
      <c r="D148" s="48"/>
      <c r="E148" s="48"/>
      <c r="F148" s="48"/>
      <c r="G148" s="48"/>
      <c r="H148" s="48"/>
      <c r="I148" s="48"/>
      <c r="J148" s="49"/>
      <c r="K148" s="36"/>
      <c r="L148" s="36"/>
    </row>
    <row r="149" spans="1:12" ht="12.75">
      <c r="A149" s="36"/>
      <c r="B149" s="48"/>
      <c r="C149" s="48"/>
      <c r="D149" s="48"/>
      <c r="E149" s="48"/>
      <c r="F149" s="48"/>
      <c r="G149" s="48"/>
      <c r="H149" s="48"/>
      <c r="I149" s="48"/>
      <c r="J149" s="49"/>
      <c r="K149" s="36"/>
      <c r="L149" s="36"/>
    </row>
    <row r="150" spans="1:12" ht="12.75">
      <c r="A150" s="36"/>
      <c r="B150" s="48"/>
      <c r="C150" s="48"/>
      <c r="D150" s="48"/>
      <c r="E150" s="48"/>
      <c r="F150" s="48"/>
      <c r="G150" s="48"/>
      <c r="H150" s="48"/>
      <c r="I150" s="48"/>
      <c r="J150" s="49"/>
      <c r="K150" s="36"/>
      <c r="L150" s="36"/>
    </row>
    <row r="151" spans="1:12" ht="12.75">
      <c r="A151" s="36"/>
      <c r="B151" s="48"/>
      <c r="C151" s="48"/>
      <c r="D151" s="48"/>
      <c r="E151" s="48"/>
      <c r="F151" s="48"/>
      <c r="G151" s="48"/>
      <c r="H151" s="48"/>
      <c r="I151" s="48"/>
      <c r="J151" s="49"/>
      <c r="K151" s="36"/>
      <c r="L151" s="36"/>
    </row>
    <row r="152" spans="1:12" ht="12.75">
      <c r="A152" s="36"/>
      <c r="B152" s="48"/>
      <c r="C152" s="48"/>
      <c r="D152" s="48"/>
      <c r="E152" s="48"/>
      <c r="F152" s="48"/>
      <c r="G152" s="48"/>
      <c r="H152" s="48"/>
      <c r="I152" s="48"/>
      <c r="J152" s="49"/>
      <c r="K152" s="36"/>
      <c r="L152" s="36"/>
    </row>
    <row r="153" spans="1:12" ht="12.75">
      <c r="A153" s="36"/>
      <c r="B153" s="48"/>
      <c r="C153" s="48"/>
      <c r="D153" s="48"/>
      <c r="E153" s="48"/>
      <c r="F153" s="48"/>
      <c r="G153" s="48"/>
      <c r="H153" s="48"/>
      <c r="I153" s="48"/>
      <c r="J153" s="49"/>
      <c r="K153" s="36"/>
      <c r="L153" s="36"/>
    </row>
    <row r="154" spans="1:12" ht="69" customHeight="1">
      <c r="A154" s="36"/>
      <c r="B154" s="48"/>
      <c r="C154" s="48"/>
      <c r="D154" s="48"/>
      <c r="E154" s="48"/>
      <c r="F154" s="48"/>
      <c r="G154" s="48"/>
      <c r="H154" s="48"/>
      <c r="I154" s="48"/>
      <c r="J154" s="49"/>
      <c r="K154" s="36"/>
      <c r="L154" s="36"/>
    </row>
    <row r="155" spans="1:12" ht="12.75">
      <c r="A155" s="36"/>
      <c r="B155" s="48"/>
      <c r="C155" s="48"/>
      <c r="D155" s="48"/>
      <c r="E155" s="48"/>
      <c r="F155" s="48"/>
      <c r="G155" s="48"/>
      <c r="H155" s="48"/>
      <c r="I155" s="48"/>
      <c r="J155" s="39"/>
      <c r="K155" s="36"/>
      <c r="L155" s="36"/>
    </row>
    <row r="156" spans="1:12" ht="34.5" customHeight="1">
      <c r="A156" s="36"/>
      <c r="B156" s="48"/>
      <c r="C156" s="48"/>
      <c r="D156" s="48"/>
      <c r="E156" s="48"/>
      <c r="F156" s="48"/>
      <c r="G156" s="48"/>
      <c r="H156" s="48"/>
      <c r="I156" s="48"/>
      <c r="J156" s="49"/>
      <c r="K156" s="36"/>
      <c r="L156" s="36"/>
    </row>
    <row r="157" spans="1:12" ht="32.25" customHeight="1">
      <c r="A157" s="36"/>
      <c r="B157" s="48"/>
      <c r="C157" s="48"/>
      <c r="D157" s="48"/>
      <c r="E157" s="48"/>
      <c r="F157" s="48"/>
      <c r="G157" s="48"/>
      <c r="H157" s="48"/>
      <c r="I157" s="48"/>
      <c r="J157" s="49"/>
      <c r="K157" s="36"/>
      <c r="L157" s="36"/>
    </row>
    <row r="158" spans="1:12" ht="57" customHeight="1">
      <c r="A158" s="36"/>
      <c r="B158" s="48"/>
      <c r="C158" s="48"/>
      <c r="D158" s="48"/>
      <c r="E158" s="48"/>
      <c r="F158" s="48"/>
      <c r="G158" s="48"/>
      <c r="H158" s="48"/>
      <c r="I158" s="48"/>
      <c r="J158" s="49"/>
      <c r="K158" s="36"/>
      <c r="L158" s="36"/>
    </row>
    <row r="159" spans="1:12" ht="12.75">
      <c r="A159" s="176"/>
      <c r="B159" s="176"/>
      <c r="C159" s="176"/>
      <c r="D159" s="176"/>
      <c r="E159" s="176"/>
      <c r="F159" s="176"/>
      <c r="G159" s="176"/>
      <c r="H159" s="176"/>
      <c r="I159" s="176"/>
      <c r="J159" s="176"/>
      <c r="K159" s="36"/>
      <c r="L159" s="36"/>
    </row>
  </sheetData>
  <sheetProtection/>
  <mergeCells count="30">
    <mergeCell ref="L142:L143"/>
    <mergeCell ref="A159:J159"/>
    <mergeCell ref="L104:L105"/>
    <mergeCell ref="J128:J129"/>
    <mergeCell ref="K128:K129"/>
    <mergeCell ref="L128:L129"/>
    <mergeCell ref="A134:A135"/>
    <mergeCell ref="J134:J135"/>
    <mergeCell ref="K134:K135"/>
    <mergeCell ref="L134:L135"/>
    <mergeCell ref="A142:A143"/>
    <mergeCell ref="A102:K102"/>
    <mergeCell ref="A104:A105"/>
    <mergeCell ref="B104:I104"/>
    <mergeCell ref="J104:J105"/>
    <mergeCell ref="K104:K105"/>
    <mergeCell ref="J142:J143"/>
    <mergeCell ref="K142:K143"/>
    <mergeCell ref="J98:K98"/>
    <mergeCell ref="J99:K99"/>
    <mergeCell ref="A44:A45"/>
    <mergeCell ref="J44:J45"/>
    <mergeCell ref="K44:K45"/>
    <mergeCell ref="A79:J79"/>
    <mergeCell ref="A10:K10"/>
    <mergeCell ref="A12:A13"/>
    <mergeCell ref="B12:I12"/>
    <mergeCell ref="J12:J13"/>
    <mergeCell ref="K12:K13"/>
    <mergeCell ref="J97:K9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7109375" style="2" customWidth="1"/>
    <col min="2" max="2" width="43.00390625" style="2" customWidth="1"/>
    <col min="3" max="3" width="8.28125" style="2" customWidth="1"/>
    <col min="4" max="4" width="11.28125" style="2" customWidth="1"/>
    <col min="5" max="5" width="11.140625" style="2" customWidth="1"/>
    <col min="6" max="6" width="11.421875" style="2" customWidth="1"/>
    <col min="7" max="16384" width="9.140625" style="2" customWidth="1"/>
  </cols>
  <sheetData>
    <row r="1" spans="2:6" ht="12.75">
      <c r="B1" s="147" t="s">
        <v>83</v>
      </c>
      <c r="C1" s="147"/>
      <c r="D1" s="147"/>
      <c r="E1" s="147"/>
      <c r="F1" s="147"/>
    </row>
    <row r="2" spans="2:6" ht="12.75">
      <c r="B2" s="147" t="s">
        <v>360</v>
      </c>
      <c r="C2" s="147"/>
      <c r="D2" s="147"/>
      <c r="E2" s="147"/>
      <c r="F2" s="147"/>
    </row>
    <row r="3" spans="2:6" ht="12.75">
      <c r="B3" s="147" t="s">
        <v>463</v>
      </c>
      <c r="C3" s="147"/>
      <c r="D3" s="147"/>
      <c r="E3" s="147"/>
      <c r="F3" s="147"/>
    </row>
    <row r="5" spans="2:6" ht="12.75">
      <c r="B5" s="147" t="s">
        <v>168</v>
      </c>
      <c r="C5" s="147"/>
      <c r="D5" s="147"/>
      <c r="E5" s="147"/>
      <c r="F5" s="147"/>
    </row>
    <row r="6" spans="2:6" ht="12.75">
      <c r="B6" s="147" t="s">
        <v>360</v>
      </c>
      <c r="C6" s="147"/>
      <c r="D6" s="147"/>
      <c r="E6" s="147"/>
      <c r="F6" s="147"/>
    </row>
    <row r="7" spans="2:6" ht="12.75">
      <c r="B7" s="147" t="s">
        <v>383</v>
      </c>
      <c r="C7" s="147"/>
      <c r="D7" s="147"/>
      <c r="E7" s="147"/>
      <c r="F7" s="147"/>
    </row>
    <row r="8" spans="2:6" ht="12.75" hidden="1">
      <c r="B8" s="147"/>
      <c r="C8" s="147"/>
      <c r="D8" s="147"/>
      <c r="E8" s="147"/>
      <c r="F8" s="147"/>
    </row>
    <row r="9" ht="12.75" hidden="1">
      <c r="A9" s="3"/>
    </row>
    <row r="10" spans="1:6" ht="37.5" customHeight="1">
      <c r="A10" s="180" t="s">
        <v>375</v>
      </c>
      <c r="B10" s="180"/>
      <c r="C10" s="180"/>
      <c r="D10" s="180"/>
      <c r="E10" s="180"/>
      <c r="F10" s="180"/>
    </row>
    <row r="11" ht="12.75" hidden="1">
      <c r="A11" s="3"/>
    </row>
    <row r="12" spans="1:6" ht="26.25" customHeight="1">
      <c r="A12" s="148" t="s">
        <v>55</v>
      </c>
      <c r="B12" s="148" t="s">
        <v>56</v>
      </c>
      <c r="C12" s="148" t="s">
        <v>135</v>
      </c>
      <c r="D12" s="148" t="s">
        <v>345</v>
      </c>
      <c r="E12" s="148" t="s">
        <v>319</v>
      </c>
      <c r="F12" s="148" t="s">
        <v>346</v>
      </c>
    </row>
    <row r="13" spans="1:6" ht="14.25" customHeight="1" hidden="1">
      <c r="A13" s="148"/>
      <c r="B13" s="148"/>
      <c r="C13" s="148"/>
      <c r="D13" s="148"/>
      <c r="E13" s="148"/>
      <c r="F13" s="148"/>
    </row>
    <row r="14" spans="1:6" ht="12.75">
      <c r="A14" s="7"/>
      <c r="B14" s="7">
        <v>1</v>
      </c>
      <c r="C14" s="7">
        <v>2</v>
      </c>
      <c r="D14" s="8">
        <v>3</v>
      </c>
      <c r="E14" s="8">
        <v>4</v>
      </c>
      <c r="F14" s="8">
        <v>5</v>
      </c>
    </row>
    <row r="15" spans="1:6" ht="15" customHeight="1">
      <c r="A15" s="7">
        <v>1</v>
      </c>
      <c r="B15" s="17" t="s">
        <v>57</v>
      </c>
      <c r="C15" s="16" t="s">
        <v>117</v>
      </c>
      <c r="D15" s="55">
        <f>D16+D17+D18+D19</f>
        <v>3427796.64</v>
      </c>
      <c r="E15" s="55">
        <f>E16+E17+E18+E19</f>
        <v>3317565</v>
      </c>
      <c r="F15" s="55">
        <f>F16+F17+F18+F19</f>
        <v>3317565</v>
      </c>
    </row>
    <row r="16" spans="1:6" ht="39.75" customHeight="1">
      <c r="A16" s="7">
        <v>2</v>
      </c>
      <c r="B16" s="15" t="s">
        <v>58</v>
      </c>
      <c r="C16" s="16" t="s">
        <v>118</v>
      </c>
      <c r="D16" s="67">
        <v>607555</v>
      </c>
      <c r="E16" s="55">
        <v>607555</v>
      </c>
      <c r="F16" s="55">
        <v>607555</v>
      </c>
    </row>
    <row r="17" spans="1:6" ht="50.25" customHeight="1">
      <c r="A17" s="7">
        <v>3</v>
      </c>
      <c r="B17" s="15" t="s">
        <v>59</v>
      </c>
      <c r="C17" s="16" t="s">
        <v>119</v>
      </c>
      <c r="D17" s="67">
        <v>2528905.64</v>
      </c>
      <c r="E17" s="55">
        <v>2437550</v>
      </c>
      <c r="F17" s="55">
        <v>2437550</v>
      </c>
    </row>
    <row r="18" spans="1:6" ht="17.25" customHeight="1">
      <c r="A18" s="7">
        <v>4</v>
      </c>
      <c r="B18" s="15" t="s">
        <v>60</v>
      </c>
      <c r="C18" s="16" t="s">
        <v>120</v>
      </c>
      <c r="D18" s="55">
        <v>3000</v>
      </c>
      <c r="E18" s="55">
        <v>3000</v>
      </c>
      <c r="F18" s="55">
        <v>3000</v>
      </c>
    </row>
    <row r="19" spans="1:6" ht="18" customHeight="1">
      <c r="A19" s="7">
        <v>5</v>
      </c>
      <c r="B19" s="15" t="s">
        <v>74</v>
      </c>
      <c r="C19" s="16" t="s">
        <v>121</v>
      </c>
      <c r="D19" s="57">
        <v>288336</v>
      </c>
      <c r="E19" s="55">
        <v>269460</v>
      </c>
      <c r="F19" s="55">
        <v>269460</v>
      </c>
    </row>
    <row r="20" spans="1:6" ht="18" customHeight="1">
      <c r="A20" s="7">
        <v>6</v>
      </c>
      <c r="B20" s="17" t="s">
        <v>61</v>
      </c>
      <c r="C20" s="16" t="s">
        <v>122</v>
      </c>
      <c r="D20" s="55">
        <f>+D21</f>
        <v>72807</v>
      </c>
      <c r="E20" s="55">
        <f>E21</f>
        <v>73857</v>
      </c>
      <c r="F20" s="55">
        <f>F21</f>
        <v>77457</v>
      </c>
    </row>
    <row r="21" spans="1:6" ht="15.75" customHeight="1">
      <c r="A21" s="7">
        <v>7</v>
      </c>
      <c r="B21" s="15" t="s">
        <v>62</v>
      </c>
      <c r="C21" s="16" t="s">
        <v>123</v>
      </c>
      <c r="D21" s="55">
        <v>72807</v>
      </c>
      <c r="E21" s="55">
        <v>73857</v>
      </c>
      <c r="F21" s="55">
        <v>77457</v>
      </c>
    </row>
    <row r="22" spans="1:6" ht="24.75" customHeight="1">
      <c r="A22" s="7">
        <v>8</v>
      </c>
      <c r="B22" s="19" t="s">
        <v>137</v>
      </c>
      <c r="C22" s="16" t="s">
        <v>136</v>
      </c>
      <c r="D22" s="55">
        <f>D23+D24</f>
        <v>109709</v>
      </c>
      <c r="E22" s="55">
        <f>E24</f>
        <v>89000</v>
      </c>
      <c r="F22" s="55">
        <f>F24</f>
        <v>89000</v>
      </c>
    </row>
    <row r="23" spans="1:6" ht="14.25" customHeight="1">
      <c r="A23" s="7">
        <v>9</v>
      </c>
      <c r="B23" s="129" t="s">
        <v>422</v>
      </c>
      <c r="C23" s="16" t="s">
        <v>421</v>
      </c>
      <c r="D23" s="55">
        <v>20709</v>
      </c>
      <c r="E23" s="55">
        <v>0</v>
      </c>
      <c r="F23" s="55">
        <v>0</v>
      </c>
    </row>
    <row r="24" spans="1:6" ht="27" customHeight="1">
      <c r="A24" s="7">
        <v>10</v>
      </c>
      <c r="B24" s="19" t="s">
        <v>139</v>
      </c>
      <c r="C24" s="16" t="s">
        <v>138</v>
      </c>
      <c r="D24" s="55">
        <v>89000</v>
      </c>
      <c r="E24" s="55">
        <v>89000</v>
      </c>
      <c r="F24" s="55">
        <v>89000</v>
      </c>
    </row>
    <row r="25" spans="1:6" ht="14.25" customHeight="1">
      <c r="A25" s="7">
        <v>11</v>
      </c>
      <c r="B25" s="19" t="s">
        <v>140</v>
      </c>
      <c r="C25" s="16" t="s">
        <v>141</v>
      </c>
      <c r="D25" s="7">
        <f>D26</f>
        <v>1281960</v>
      </c>
      <c r="E25" s="55">
        <f>E26</f>
        <v>129400</v>
      </c>
      <c r="F25" s="55">
        <f>F26</f>
        <v>129400</v>
      </c>
    </row>
    <row r="26" spans="1:6" ht="12.75" customHeight="1">
      <c r="A26" s="7">
        <v>12</v>
      </c>
      <c r="B26" s="19" t="s">
        <v>162</v>
      </c>
      <c r="C26" s="16" t="s">
        <v>167</v>
      </c>
      <c r="D26" s="7">
        <v>1281960</v>
      </c>
      <c r="E26" s="55">
        <v>129400</v>
      </c>
      <c r="F26" s="55">
        <v>129400</v>
      </c>
    </row>
    <row r="27" spans="1:6" ht="15.75" customHeight="1">
      <c r="A27" s="7">
        <v>13</v>
      </c>
      <c r="B27" s="17" t="s">
        <v>63</v>
      </c>
      <c r="C27" s="16" t="s">
        <v>124</v>
      </c>
      <c r="D27" s="55">
        <f>D28+D29</f>
        <v>1985442</v>
      </c>
      <c r="E27" s="55">
        <f>E28+E29</f>
        <v>981213</v>
      </c>
      <c r="F27" s="55">
        <f>F28+F29</f>
        <v>782607</v>
      </c>
    </row>
    <row r="28" spans="1:6" ht="15" customHeight="1">
      <c r="A28" s="7">
        <v>14</v>
      </c>
      <c r="B28" s="17" t="s">
        <v>163</v>
      </c>
      <c r="C28" s="16" t="s">
        <v>166</v>
      </c>
      <c r="D28" s="55">
        <v>116596</v>
      </c>
      <c r="E28" s="55">
        <v>116596</v>
      </c>
      <c r="F28" s="55">
        <v>116596</v>
      </c>
    </row>
    <row r="29" spans="1:6" ht="17.25" customHeight="1">
      <c r="A29" s="7">
        <v>15</v>
      </c>
      <c r="B29" s="15" t="s">
        <v>64</v>
      </c>
      <c r="C29" s="16" t="s">
        <v>125</v>
      </c>
      <c r="D29" s="55">
        <v>1868846</v>
      </c>
      <c r="E29" s="55">
        <v>864617</v>
      </c>
      <c r="F29" s="55">
        <v>666011</v>
      </c>
    </row>
    <row r="30" spans="1:6" ht="17.25" customHeight="1">
      <c r="A30" s="7">
        <v>16</v>
      </c>
      <c r="B30" s="15" t="s">
        <v>296</v>
      </c>
      <c r="C30" s="16" t="s">
        <v>298</v>
      </c>
      <c r="D30" s="55">
        <f>D31</f>
        <v>2911557</v>
      </c>
      <c r="E30" s="55">
        <f>E31</f>
        <v>2911557</v>
      </c>
      <c r="F30" s="55">
        <f>F31</f>
        <v>2911557</v>
      </c>
    </row>
    <row r="31" spans="1:6" ht="17.25" customHeight="1">
      <c r="A31" s="7">
        <v>17</v>
      </c>
      <c r="B31" s="15" t="s">
        <v>297</v>
      </c>
      <c r="C31" s="16" t="s">
        <v>299</v>
      </c>
      <c r="D31" s="55">
        <v>2911557</v>
      </c>
      <c r="E31" s="55">
        <v>2911557</v>
      </c>
      <c r="F31" s="55">
        <v>2911557</v>
      </c>
    </row>
    <row r="32" spans="1:6" ht="12.75" customHeight="1">
      <c r="A32" s="7">
        <v>18</v>
      </c>
      <c r="B32" s="18" t="s">
        <v>355</v>
      </c>
      <c r="C32" s="16" t="s">
        <v>354</v>
      </c>
      <c r="D32" s="55">
        <f>D33</f>
        <v>53000</v>
      </c>
      <c r="E32" s="55">
        <f>E33</f>
        <v>24000</v>
      </c>
      <c r="F32" s="55">
        <f>F33</f>
        <v>24000</v>
      </c>
    </row>
    <row r="33" spans="1:6" ht="13.5" customHeight="1">
      <c r="A33" s="7">
        <v>19</v>
      </c>
      <c r="B33" s="18" t="s">
        <v>356</v>
      </c>
      <c r="C33" s="16" t="s">
        <v>357</v>
      </c>
      <c r="D33" s="55">
        <v>53000</v>
      </c>
      <c r="E33" s="55">
        <v>24000</v>
      </c>
      <c r="F33" s="55">
        <v>24000</v>
      </c>
    </row>
    <row r="34" spans="1:6" ht="39" customHeight="1">
      <c r="A34" s="7">
        <v>20</v>
      </c>
      <c r="B34" s="17" t="s">
        <v>303</v>
      </c>
      <c r="C34" s="16" t="s">
        <v>250</v>
      </c>
      <c r="D34" s="55">
        <f>D35</f>
        <v>212046</v>
      </c>
      <c r="E34" s="55">
        <f>E35</f>
        <v>212046</v>
      </c>
      <c r="F34" s="55">
        <f>F35</f>
        <v>212046</v>
      </c>
    </row>
    <row r="35" spans="1:6" ht="26.25" customHeight="1">
      <c r="A35" s="7">
        <v>21</v>
      </c>
      <c r="B35" s="15" t="s">
        <v>304</v>
      </c>
      <c r="C35" s="7">
        <v>1403</v>
      </c>
      <c r="D35" s="55">
        <v>212046</v>
      </c>
      <c r="E35" s="55">
        <v>212046</v>
      </c>
      <c r="F35" s="55">
        <v>212046</v>
      </c>
    </row>
    <row r="36" spans="1:6" ht="12.75">
      <c r="A36" s="7">
        <v>22</v>
      </c>
      <c r="B36" s="15" t="s">
        <v>126</v>
      </c>
      <c r="C36" s="7"/>
      <c r="D36" s="7"/>
      <c r="E36" s="55">
        <v>198427</v>
      </c>
      <c r="F36" s="55">
        <v>397033</v>
      </c>
    </row>
    <row r="37" spans="1:6" ht="12.75">
      <c r="A37" s="179" t="s">
        <v>142</v>
      </c>
      <c r="B37" s="179"/>
      <c r="C37" s="12"/>
      <c r="D37" s="66">
        <f>D15+D21+D22+D25+D27+D30+D32+D34</f>
        <v>10054317.64</v>
      </c>
      <c r="E37" s="66">
        <f>E36+E34+E32+E30+E27+E25+E22+E20+E15</f>
        <v>7937065</v>
      </c>
      <c r="F37" s="66">
        <f>F36+F34+F32+F30+F27+F25+F22+F20+F15</f>
        <v>7940665</v>
      </c>
    </row>
  </sheetData>
  <sheetProtection/>
  <mergeCells count="15">
    <mergeCell ref="B5:F5"/>
    <mergeCell ref="B6:F6"/>
    <mergeCell ref="B7:F7"/>
    <mergeCell ref="B8:F8"/>
    <mergeCell ref="B1:F1"/>
    <mergeCell ref="B2:F2"/>
    <mergeCell ref="B3:F3"/>
    <mergeCell ref="A37:B37"/>
    <mergeCell ref="A12:A13"/>
    <mergeCell ref="B12:B13"/>
    <mergeCell ref="A10:F10"/>
    <mergeCell ref="D12:D13"/>
    <mergeCell ref="E12:E13"/>
    <mergeCell ref="F12:F13"/>
    <mergeCell ref="C12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0"/>
  <sheetViews>
    <sheetView zoomScale="115" zoomScaleNormal="115" zoomScalePageLayoutView="0" workbookViewId="0" topLeftCell="A1">
      <selection activeCell="H32" sqref="H32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5.57421875" style="0" customWidth="1"/>
    <col min="4" max="4" width="0.2890625" style="0" customWidth="1"/>
    <col min="5" max="5" width="9.57421875" style="0" bestFit="1" customWidth="1"/>
    <col min="6" max="6" width="4.8515625" style="0" customWidth="1"/>
    <col min="7" max="7" width="35.421875" style="0" customWidth="1"/>
    <col min="8" max="8" width="15.28125" style="0" customWidth="1"/>
  </cols>
  <sheetData>
    <row r="1" spans="1:9" ht="12.75">
      <c r="A1" s="2"/>
      <c r="B1" s="2"/>
      <c r="C1" s="147" t="s">
        <v>405</v>
      </c>
      <c r="D1" s="147"/>
      <c r="E1" s="147"/>
      <c r="F1" s="147"/>
      <c r="G1" s="147"/>
      <c r="H1" s="147"/>
      <c r="I1" s="2"/>
    </row>
    <row r="2" spans="1:9" ht="12.75">
      <c r="A2" s="2"/>
      <c r="B2" s="2"/>
      <c r="C2" s="4"/>
      <c r="D2" s="147" t="s">
        <v>374</v>
      </c>
      <c r="E2" s="147"/>
      <c r="F2" s="147"/>
      <c r="G2" s="147"/>
      <c r="H2" s="147"/>
      <c r="I2" s="2"/>
    </row>
    <row r="3" spans="1:9" ht="12.75">
      <c r="A3" s="2"/>
      <c r="B3" s="2"/>
      <c r="C3" s="4"/>
      <c r="D3" s="147" t="s">
        <v>464</v>
      </c>
      <c r="E3" s="147"/>
      <c r="F3" s="147"/>
      <c r="G3" s="147"/>
      <c r="H3" s="147"/>
      <c r="I3" s="2"/>
    </row>
    <row r="5" spans="1:9" ht="12.75">
      <c r="A5" s="2"/>
      <c r="B5" s="2"/>
      <c r="C5" s="147" t="s">
        <v>169</v>
      </c>
      <c r="D5" s="147"/>
      <c r="E5" s="147"/>
      <c r="F5" s="147"/>
      <c r="G5" s="147"/>
      <c r="H5" s="147"/>
      <c r="I5" s="2"/>
    </row>
    <row r="6" spans="1:9" ht="12.75">
      <c r="A6" s="2"/>
      <c r="B6" s="2"/>
      <c r="C6" s="4"/>
      <c r="D6" s="147" t="s">
        <v>374</v>
      </c>
      <c r="E6" s="147"/>
      <c r="F6" s="147"/>
      <c r="G6" s="147"/>
      <c r="H6" s="147"/>
      <c r="I6" s="2"/>
    </row>
    <row r="7" spans="1:9" ht="12.75">
      <c r="A7" s="2"/>
      <c r="B7" s="2"/>
      <c r="C7" s="4"/>
      <c r="D7" s="147" t="s">
        <v>384</v>
      </c>
      <c r="E7" s="147"/>
      <c r="F7" s="147"/>
      <c r="G7" s="147"/>
      <c r="H7" s="147"/>
      <c r="I7" s="2"/>
    </row>
    <row r="8" spans="1:9" ht="27" customHeight="1">
      <c r="A8" s="111"/>
      <c r="B8" s="111"/>
      <c r="C8" s="111"/>
      <c r="D8" s="184" t="s">
        <v>347</v>
      </c>
      <c r="E8" s="184"/>
      <c r="F8" s="184"/>
      <c r="G8" s="184"/>
      <c r="H8" s="184"/>
      <c r="I8" s="2"/>
    </row>
    <row r="9" spans="1:9" ht="37.5" customHeight="1">
      <c r="A9" s="108" t="s">
        <v>55</v>
      </c>
      <c r="B9" s="112" t="s">
        <v>154</v>
      </c>
      <c r="C9" s="189" t="s">
        <v>301</v>
      </c>
      <c r="D9" s="183"/>
      <c r="E9" s="108" t="s">
        <v>155</v>
      </c>
      <c r="F9" s="108" t="s">
        <v>156</v>
      </c>
      <c r="G9" s="109" t="s">
        <v>157</v>
      </c>
      <c r="H9" s="108" t="s">
        <v>307</v>
      </c>
      <c r="I9" s="2"/>
    </row>
    <row r="10" spans="1:9" ht="12.75">
      <c r="A10" s="96"/>
      <c r="B10" s="101">
        <v>1</v>
      </c>
      <c r="C10" s="189">
        <v>2</v>
      </c>
      <c r="D10" s="183"/>
      <c r="E10" s="113">
        <v>3</v>
      </c>
      <c r="F10" s="108">
        <v>4</v>
      </c>
      <c r="G10" s="108">
        <v>5</v>
      </c>
      <c r="H10" s="96">
        <v>6</v>
      </c>
      <c r="I10" s="2"/>
    </row>
    <row r="11" spans="1:9" ht="24.75" customHeight="1">
      <c r="A11" s="96">
        <v>1</v>
      </c>
      <c r="B11" s="96">
        <v>831</v>
      </c>
      <c r="C11" s="185" t="s">
        <v>302</v>
      </c>
      <c r="D11" s="186"/>
      <c r="E11" s="186"/>
      <c r="F11" s="186"/>
      <c r="G11" s="183"/>
      <c r="H11" s="98">
        <f>H12+H70+H79+H94+H117+H136+H143+H150</f>
        <v>10054317.64</v>
      </c>
      <c r="I11" s="2"/>
    </row>
    <row r="12" spans="1:9" ht="12.75">
      <c r="A12" s="96">
        <v>2</v>
      </c>
      <c r="B12" s="96">
        <v>831</v>
      </c>
      <c r="C12" s="99" t="s">
        <v>67</v>
      </c>
      <c r="D12" s="187" t="s">
        <v>57</v>
      </c>
      <c r="E12" s="188"/>
      <c r="F12" s="188"/>
      <c r="G12" s="188"/>
      <c r="H12" s="100">
        <f>H13+H22+H36+H42</f>
        <v>3427796.64</v>
      </c>
      <c r="I12" s="2"/>
    </row>
    <row r="13" spans="1:13" ht="32.25" customHeight="1">
      <c r="A13" s="96">
        <v>3</v>
      </c>
      <c r="B13" s="101">
        <v>831</v>
      </c>
      <c r="C13" s="190" t="s">
        <v>118</v>
      </c>
      <c r="D13" s="183"/>
      <c r="E13" s="103"/>
      <c r="F13" s="104"/>
      <c r="G13" s="105" t="s">
        <v>158</v>
      </c>
      <c r="H13" s="58">
        <f>H14</f>
        <v>607555</v>
      </c>
      <c r="I13" s="2"/>
      <c r="K13" s="2"/>
      <c r="M13" s="2"/>
    </row>
    <row r="14" spans="1:9" ht="33" customHeight="1">
      <c r="A14" s="96">
        <v>4</v>
      </c>
      <c r="B14" s="101">
        <v>831</v>
      </c>
      <c r="C14" s="181" t="s">
        <v>118</v>
      </c>
      <c r="D14" s="183"/>
      <c r="E14" s="107">
        <v>9100000000</v>
      </c>
      <c r="F14" s="108"/>
      <c r="G14" s="109" t="s">
        <v>191</v>
      </c>
      <c r="H14" s="57">
        <f>H15</f>
        <v>607555</v>
      </c>
      <c r="I14" s="2"/>
    </row>
    <row r="15" spans="1:9" ht="12.75" customHeight="1">
      <c r="A15" s="96">
        <v>5</v>
      </c>
      <c r="B15" s="96">
        <v>831</v>
      </c>
      <c r="C15" s="181" t="s">
        <v>118</v>
      </c>
      <c r="D15" s="183"/>
      <c r="E15" s="110">
        <v>9110000000</v>
      </c>
      <c r="F15" s="108"/>
      <c r="G15" s="109" t="s">
        <v>266</v>
      </c>
      <c r="H15" s="57">
        <f>H16+H19</f>
        <v>607555</v>
      </c>
      <c r="I15" s="2"/>
    </row>
    <row r="16" spans="1:9" ht="54.75" customHeight="1">
      <c r="A16" s="96">
        <v>6</v>
      </c>
      <c r="B16" s="101">
        <v>831</v>
      </c>
      <c r="C16" s="181" t="s">
        <v>118</v>
      </c>
      <c r="D16" s="183"/>
      <c r="E16" s="110">
        <v>9110010470</v>
      </c>
      <c r="F16" s="108"/>
      <c r="G16" s="130" t="s">
        <v>420</v>
      </c>
      <c r="H16" s="57">
        <f>H17</f>
        <v>23436</v>
      </c>
      <c r="I16" s="2"/>
    </row>
    <row r="17" spans="1:9" ht="55.5" customHeight="1">
      <c r="A17" s="96">
        <v>7</v>
      </c>
      <c r="B17" s="101">
        <v>831</v>
      </c>
      <c r="C17" s="181" t="s">
        <v>118</v>
      </c>
      <c r="D17" s="183"/>
      <c r="E17" s="110">
        <v>9110010470</v>
      </c>
      <c r="F17" s="108">
        <v>100</v>
      </c>
      <c r="G17" s="109" t="s">
        <v>194</v>
      </c>
      <c r="H17" s="57">
        <f>H18</f>
        <v>23436</v>
      </c>
      <c r="I17" s="2"/>
    </row>
    <row r="18" spans="1:9" ht="22.5" customHeight="1">
      <c r="A18" s="96">
        <v>8</v>
      </c>
      <c r="B18" s="101">
        <v>831</v>
      </c>
      <c r="C18" s="181" t="s">
        <v>118</v>
      </c>
      <c r="D18" s="183"/>
      <c r="E18" s="110">
        <v>9110010470</v>
      </c>
      <c r="F18" s="108">
        <v>120</v>
      </c>
      <c r="G18" s="109" t="s">
        <v>195</v>
      </c>
      <c r="H18" s="57">
        <v>23436</v>
      </c>
      <c r="I18" s="2"/>
    </row>
    <row r="19" spans="1:9" ht="57" customHeight="1">
      <c r="A19" s="96">
        <v>9</v>
      </c>
      <c r="B19" s="96">
        <v>831</v>
      </c>
      <c r="C19" s="181" t="s">
        <v>118</v>
      </c>
      <c r="D19" s="183"/>
      <c r="E19" s="110">
        <v>9110080210</v>
      </c>
      <c r="F19" s="108"/>
      <c r="G19" s="109" t="s">
        <v>193</v>
      </c>
      <c r="H19" s="57">
        <f>H20</f>
        <v>584119</v>
      </c>
      <c r="I19" s="2"/>
    </row>
    <row r="20" spans="1:9" ht="56.25" customHeight="1">
      <c r="A20" s="96">
        <v>10</v>
      </c>
      <c r="B20" s="96">
        <v>831</v>
      </c>
      <c r="C20" s="181" t="s">
        <v>118</v>
      </c>
      <c r="D20" s="183"/>
      <c r="E20" s="110">
        <v>9110080210</v>
      </c>
      <c r="F20" s="108">
        <v>100</v>
      </c>
      <c r="G20" s="109" t="s">
        <v>194</v>
      </c>
      <c r="H20" s="57">
        <f>H21</f>
        <v>584119</v>
      </c>
      <c r="I20" s="2"/>
    </row>
    <row r="21" spans="1:9" ht="23.25" customHeight="1">
      <c r="A21" s="96">
        <v>11</v>
      </c>
      <c r="B21" s="96">
        <v>831</v>
      </c>
      <c r="C21" s="181" t="s">
        <v>118</v>
      </c>
      <c r="D21" s="183"/>
      <c r="E21" s="110">
        <v>9110080210</v>
      </c>
      <c r="F21" s="108">
        <v>120</v>
      </c>
      <c r="G21" s="109" t="s">
        <v>195</v>
      </c>
      <c r="H21" s="57">
        <v>584119</v>
      </c>
      <c r="I21" s="2"/>
    </row>
    <row r="22" spans="1:9" ht="33.75" customHeight="1">
      <c r="A22" s="114">
        <v>12</v>
      </c>
      <c r="B22" s="96">
        <v>831</v>
      </c>
      <c r="C22" s="190" t="s">
        <v>119</v>
      </c>
      <c r="D22" s="183"/>
      <c r="E22" s="115"/>
      <c r="F22" s="104"/>
      <c r="G22" s="105" t="s">
        <v>159</v>
      </c>
      <c r="H22" s="58">
        <f>H23</f>
        <v>2528905.64</v>
      </c>
      <c r="I22" s="2"/>
    </row>
    <row r="23" spans="1:9" ht="21" customHeight="1">
      <c r="A23" s="96">
        <v>13</v>
      </c>
      <c r="B23" s="96">
        <v>831</v>
      </c>
      <c r="C23" s="181" t="s">
        <v>119</v>
      </c>
      <c r="D23" s="183"/>
      <c r="E23" s="110">
        <v>8100000000</v>
      </c>
      <c r="F23" s="108"/>
      <c r="G23" s="109" t="s">
        <v>196</v>
      </c>
      <c r="H23" s="57">
        <f>H24</f>
        <v>2528905.64</v>
      </c>
      <c r="I23" s="2"/>
    </row>
    <row r="24" spans="1:9" ht="19.5" customHeight="1">
      <c r="A24" s="96">
        <v>14</v>
      </c>
      <c r="B24" s="96">
        <v>831</v>
      </c>
      <c r="C24" s="181" t="s">
        <v>119</v>
      </c>
      <c r="D24" s="183"/>
      <c r="E24" s="110">
        <v>8110000000</v>
      </c>
      <c r="F24" s="108"/>
      <c r="G24" s="109" t="s">
        <v>197</v>
      </c>
      <c r="H24" s="57">
        <f>H25+H28</f>
        <v>2528905.64</v>
      </c>
      <c r="I24" s="2"/>
    </row>
    <row r="25" spans="1:9" ht="56.25" customHeight="1">
      <c r="A25" s="96">
        <v>15</v>
      </c>
      <c r="B25" s="96">
        <v>831</v>
      </c>
      <c r="C25" s="181" t="s">
        <v>119</v>
      </c>
      <c r="D25" s="183"/>
      <c r="E25" s="110">
        <v>8110010470</v>
      </c>
      <c r="F25" s="108"/>
      <c r="G25" s="130" t="s">
        <v>420</v>
      </c>
      <c r="H25" s="57">
        <f>H26</f>
        <v>51434</v>
      </c>
      <c r="I25" s="2"/>
    </row>
    <row r="26" spans="1:9" ht="54" customHeight="1">
      <c r="A26" s="96">
        <v>16</v>
      </c>
      <c r="B26" s="96">
        <v>831</v>
      </c>
      <c r="C26" s="181" t="s">
        <v>119</v>
      </c>
      <c r="D26" s="183"/>
      <c r="E26" s="110">
        <v>8110010470</v>
      </c>
      <c r="F26" s="108">
        <v>100</v>
      </c>
      <c r="G26" s="109" t="s">
        <v>194</v>
      </c>
      <c r="H26" s="57">
        <f>H27</f>
        <v>51434</v>
      </c>
      <c r="I26" s="2"/>
    </row>
    <row r="27" spans="1:9" ht="24.75" customHeight="1">
      <c r="A27" s="96">
        <v>17</v>
      </c>
      <c r="B27" s="96">
        <v>831</v>
      </c>
      <c r="C27" s="181" t="s">
        <v>119</v>
      </c>
      <c r="D27" s="183"/>
      <c r="E27" s="110">
        <v>8110010470</v>
      </c>
      <c r="F27" s="108">
        <v>120</v>
      </c>
      <c r="G27" s="109" t="s">
        <v>199</v>
      </c>
      <c r="H27" s="57">
        <v>51434</v>
      </c>
      <c r="I27" s="2"/>
    </row>
    <row r="28" spans="1:9" ht="46.5" customHeight="1">
      <c r="A28" s="96">
        <v>18</v>
      </c>
      <c r="B28" s="96">
        <v>831</v>
      </c>
      <c r="C28" s="181" t="s">
        <v>119</v>
      </c>
      <c r="D28" s="183"/>
      <c r="E28" s="110">
        <v>8110080210</v>
      </c>
      <c r="F28" s="108"/>
      <c r="G28" s="109" t="s">
        <v>198</v>
      </c>
      <c r="H28" s="57">
        <f>H29+H32+H34</f>
        <v>2477471.64</v>
      </c>
      <c r="I28" s="2"/>
    </row>
    <row r="29" spans="1:9" ht="30" customHeight="1">
      <c r="A29" s="191">
        <v>19</v>
      </c>
      <c r="B29" s="192">
        <v>831</v>
      </c>
      <c r="C29" s="194" t="s">
        <v>119</v>
      </c>
      <c r="D29" s="195"/>
      <c r="E29" s="198">
        <v>8110080210</v>
      </c>
      <c r="F29" s="200">
        <v>100</v>
      </c>
      <c r="G29" s="201" t="s">
        <v>194</v>
      </c>
      <c r="H29" s="199">
        <f>H31</f>
        <v>1804408</v>
      </c>
      <c r="I29" s="2"/>
    </row>
    <row r="30" spans="1:9" ht="25.5" customHeight="1">
      <c r="A30" s="191"/>
      <c r="B30" s="193"/>
      <c r="C30" s="196"/>
      <c r="D30" s="197"/>
      <c r="E30" s="198"/>
      <c r="F30" s="200"/>
      <c r="G30" s="201"/>
      <c r="H30" s="199"/>
      <c r="I30" s="2"/>
    </row>
    <row r="31" spans="1:9" ht="23.25" customHeight="1">
      <c r="A31" s="96">
        <v>20</v>
      </c>
      <c r="B31" s="116">
        <v>831</v>
      </c>
      <c r="C31" s="181" t="s">
        <v>119</v>
      </c>
      <c r="D31" s="183"/>
      <c r="E31" s="110">
        <v>8110080210</v>
      </c>
      <c r="F31" s="108">
        <v>120</v>
      </c>
      <c r="G31" s="109" t="s">
        <v>199</v>
      </c>
      <c r="H31" s="57">
        <v>1804408</v>
      </c>
      <c r="I31" s="2"/>
    </row>
    <row r="32" spans="1:9" ht="25.5" customHeight="1">
      <c r="A32" s="96">
        <v>21</v>
      </c>
      <c r="B32" s="116">
        <v>831</v>
      </c>
      <c r="C32" s="181" t="s">
        <v>119</v>
      </c>
      <c r="D32" s="183"/>
      <c r="E32" s="110">
        <v>8110080210</v>
      </c>
      <c r="F32" s="108">
        <v>200</v>
      </c>
      <c r="G32" s="109" t="s">
        <v>200</v>
      </c>
      <c r="H32" s="57">
        <f>H33</f>
        <v>668063.64</v>
      </c>
      <c r="I32" s="2"/>
    </row>
    <row r="33" spans="1:9" ht="25.5" customHeight="1">
      <c r="A33" s="96">
        <v>22</v>
      </c>
      <c r="B33" s="116">
        <v>831</v>
      </c>
      <c r="C33" s="181" t="s">
        <v>119</v>
      </c>
      <c r="D33" s="183"/>
      <c r="E33" s="110">
        <v>8110080210</v>
      </c>
      <c r="F33" s="108">
        <v>240</v>
      </c>
      <c r="G33" s="109" t="s">
        <v>201</v>
      </c>
      <c r="H33" s="57">
        <v>668063.64</v>
      </c>
      <c r="I33" s="2"/>
    </row>
    <row r="34" spans="1:9" ht="18" customHeight="1">
      <c r="A34" s="96">
        <v>23</v>
      </c>
      <c r="B34" s="116">
        <v>831</v>
      </c>
      <c r="C34" s="181" t="s">
        <v>119</v>
      </c>
      <c r="D34" s="183"/>
      <c r="E34" s="110">
        <v>8110080210</v>
      </c>
      <c r="F34" s="108">
        <v>800</v>
      </c>
      <c r="G34" s="109" t="s">
        <v>202</v>
      </c>
      <c r="H34" s="57">
        <f>H35</f>
        <v>5000</v>
      </c>
      <c r="I34" s="2"/>
    </row>
    <row r="35" spans="1:9" ht="13.5" customHeight="1">
      <c r="A35" s="96">
        <v>24</v>
      </c>
      <c r="B35" s="116">
        <v>831</v>
      </c>
      <c r="C35" s="181" t="s">
        <v>119</v>
      </c>
      <c r="D35" s="183"/>
      <c r="E35" s="110">
        <v>8110080210</v>
      </c>
      <c r="F35" s="108">
        <v>850</v>
      </c>
      <c r="G35" s="109" t="s">
        <v>203</v>
      </c>
      <c r="H35" s="57">
        <v>5000</v>
      </c>
      <c r="I35" s="2"/>
    </row>
    <row r="36" spans="1:9" ht="16.5" customHeight="1">
      <c r="A36" s="96">
        <v>25</v>
      </c>
      <c r="B36" s="96">
        <v>831</v>
      </c>
      <c r="C36" s="190" t="s">
        <v>120</v>
      </c>
      <c r="D36" s="183"/>
      <c r="E36" s="115"/>
      <c r="F36" s="104"/>
      <c r="G36" s="105" t="s">
        <v>60</v>
      </c>
      <c r="H36" s="58">
        <f>H37</f>
        <v>3000</v>
      </c>
      <c r="I36" s="2"/>
    </row>
    <row r="37" spans="1:9" ht="21" customHeight="1">
      <c r="A37" s="96">
        <v>26</v>
      </c>
      <c r="B37" s="96">
        <v>831</v>
      </c>
      <c r="C37" s="181" t="s">
        <v>120</v>
      </c>
      <c r="D37" s="183"/>
      <c r="E37" s="110">
        <v>8100000000</v>
      </c>
      <c r="F37" s="108"/>
      <c r="G37" s="109" t="s">
        <v>196</v>
      </c>
      <c r="H37" s="57">
        <f>H38</f>
        <v>3000</v>
      </c>
      <c r="I37" s="2"/>
    </row>
    <row r="38" spans="1:9" ht="23.25" customHeight="1">
      <c r="A38" s="96">
        <v>27</v>
      </c>
      <c r="B38" s="96">
        <v>831</v>
      </c>
      <c r="C38" s="181" t="s">
        <v>120</v>
      </c>
      <c r="D38" s="183"/>
      <c r="E38" s="110">
        <v>8110000000</v>
      </c>
      <c r="F38" s="117"/>
      <c r="G38" s="109" t="s">
        <v>197</v>
      </c>
      <c r="H38" s="57">
        <v>3000</v>
      </c>
      <c r="I38" s="2"/>
    </row>
    <row r="39" spans="1:9" ht="46.5" customHeight="1">
      <c r="A39" s="96">
        <v>28</v>
      </c>
      <c r="B39" s="96">
        <v>831</v>
      </c>
      <c r="C39" s="181" t="s">
        <v>120</v>
      </c>
      <c r="D39" s="183"/>
      <c r="E39" s="110">
        <v>8110080050</v>
      </c>
      <c r="F39" s="117"/>
      <c r="G39" s="109" t="s">
        <v>204</v>
      </c>
      <c r="H39" s="57">
        <v>3000</v>
      </c>
      <c r="I39" s="2"/>
    </row>
    <row r="40" spans="1:9" ht="13.5" customHeight="1">
      <c r="A40" s="96">
        <v>29</v>
      </c>
      <c r="B40" s="96">
        <v>831</v>
      </c>
      <c r="C40" s="181" t="s">
        <v>120</v>
      </c>
      <c r="D40" s="183"/>
      <c r="E40" s="110">
        <v>8110080050</v>
      </c>
      <c r="F40" s="117" t="s">
        <v>205</v>
      </c>
      <c r="G40" s="109" t="s">
        <v>202</v>
      </c>
      <c r="H40" s="57">
        <v>3000</v>
      </c>
      <c r="I40" s="2"/>
    </row>
    <row r="41" spans="1:9" ht="11.25" customHeight="1">
      <c r="A41" s="96">
        <v>30</v>
      </c>
      <c r="B41" s="96">
        <v>831</v>
      </c>
      <c r="C41" s="181" t="s">
        <v>120</v>
      </c>
      <c r="D41" s="183"/>
      <c r="E41" s="110">
        <v>8110080050</v>
      </c>
      <c r="F41" s="117" t="s">
        <v>206</v>
      </c>
      <c r="G41" s="109" t="s">
        <v>207</v>
      </c>
      <c r="H41" s="57">
        <v>3000</v>
      </c>
      <c r="I41" s="2"/>
    </row>
    <row r="42" spans="1:9" ht="12" customHeight="1">
      <c r="A42" s="96">
        <v>31</v>
      </c>
      <c r="B42" s="96">
        <v>831</v>
      </c>
      <c r="C42" s="190" t="s">
        <v>121</v>
      </c>
      <c r="D42" s="183"/>
      <c r="E42" s="115"/>
      <c r="F42" s="104"/>
      <c r="G42" s="105" t="s">
        <v>74</v>
      </c>
      <c r="H42" s="58">
        <f>H43+H53</f>
        <v>288336</v>
      </c>
      <c r="I42" s="2"/>
    </row>
    <row r="43" spans="1:9" ht="21" customHeight="1">
      <c r="A43" s="96">
        <v>32</v>
      </c>
      <c r="B43" s="96">
        <v>831</v>
      </c>
      <c r="C43" s="181" t="s">
        <v>121</v>
      </c>
      <c r="D43" s="183"/>
      <c r="E43" s="110">
        <v>8100000000</v>
      </c>
      <c r="F43" s="108"/>
      <c r="G43" s="109" t="s">
        <v>196</v>
      </c>
      <c r="H43" s="57">
        <f>H44</f>
        <v>14800</v>
      </c>
      <c r="I43" s="2"/>
    </row>
    <row r="44" spans="1:9" ht="22.5" customHeight="1">
      <c r="A44" s="96">
        <v>33</v>
      </c>
      <c r="B44" s="96">
        <v>831</v>
      </c>
      <c r="C44" s="181" t="s">
        <v>121</v>
      </c>
      <c r="D44" s="183"/>
      <c r="E44" s="110">
        <v>8110000000</v>
      </c>
      <c r="F44" s="108"/>
      <c r="G44" s="109" t="s">
        <v>197</v>
      </c>
      <c r="H44" s="57">
        <f>H45+H49</f>
        <v>14800</v>
      </c>
      <c r="I44" s="2"/>
    </row>
    <row r="45" spans="1:9" ht="30" customHeight="1">
      <c r="A45" s="191">
        <v>34</v>
      </c>
      <c r="B45" s="192">
        <v>831</v>
      </c>
      <c r="C45" s="194" t="s">
        <v>121</v>
      </c>
      <c r="D45" s="195"/>
      <c r="E45" s="198">
        <v>8110080850</v>
      </c>
      <c r="F45" s="200"/>
      <c r="G45" s="201" t="s">
        <v>269</v>
      </c>
      <c r="H45" s="199">
        <f>H47</f>
        <v>12000</v>
      </c>
      <c r="I45" s="2"/>
    </row>
    <row r="46" spans="1:9" ht="26.25" customHeight="1">
      <c r="A46" s="191"/>
      <c r="B46" s="193"/>
      <c r="C46" s="196"/>
      <c r="D46" s="197"/>
      <c r="E46" s="198"/>
      <c r="F46" s="200"/>
      <c r="G46" s="201"/>
      <c r="H46" s="199"/>
      <c r="I46" s="2"/>
    </row>
    <row r="47" spans="1:9" ht="25.5" customHeight="1">
      <c r="A47" s="118" t="s">
        <v>329</v>
      </c>
      <c r="B47" s="96">
        <v>831</v>
      </c>
      <c r="C47" s="181" t="s">
        <v>121</v>
      </c>
      <c r="D47" s="183"/>
      <c r="E47" s="110">
        <v>8110080850</v>
      </c>
      <c r="F47" s="117" t="s">
        <v>209</v>
      </c>
      <c r="G47" s="109" t="s">
        <v>200</v>
      </c>
      <c r="H47" s="57">
        <f>H48</f>
        <v>12000</v>
      </c>
      <c r="I47" s="2"/>
    </row>
    <row r="48" spans="1:9" ht="26.25" customHeight="1">
      <c r="A48" s="118" t="s">
        <v>351</v>
      </c>
      <c r="B48" s="96">
        <v>831</v>
      </c>
      <c r="C48" s="181" t="s">
        <v>121</v>
      </c>
      <c r="D48" s="183"/>
      <c r="E48" s="110">
        <v>8110080850</v>
      </c>
      <c r="F48" s="117" t="s">
        <v>174</v>
      </c>
      <c r="G48" s="109" t="s">
        <v>201</v>
      </c>
      <c r="H48" s="57">
        <v>12000</v>
      </c>
      <c r="I48" s="2"/>
    </row>
    <row r="49" spans="1:9" ht="20.25" customHeight="1">
      <c r="A49" s="118" t="s">
        <v>290</v>
      </c>
      <c r="B49" s="96">
        <v>831</v>
      </c>
      <c r="C49" s="181" t="s">
        <v>121</v>
      </c>
      <c r="D49" s="183"/>
      <c r="E49" s="110">
        <v>8110000000</v>
      </c>
      <c r="F49" s="117"/>
      <c r="G49" s="109" t="s">
        <v>197</v>
      </c>
      <c r="H49" s="57">
        <f>H50</f>
        <v>2800</v>
      </c>
      <c r="I49" s="2"/>
    </row>
    <row r="50" spans="1:9" ht="53.25" customHeight="1">
      <c r="A50" s="118" t="s">
        <v>24</v>
      </c>
      <c r="B50" s="96">
        <v>831</v>
      </c>
      <c r="C50" s="181" t="s">
        <v>121</v>
      </c>
      <c r="D50" s="183"/>
      <c r="E50" s="110">
        <v>8110075140</v>
      </c>
      <c r="F50" s="117"/>
      <c r="G50" s="109" t="s">
        <v>265</v>
      </c>
      <c r="H50" s="57">
        <f>H51</f>
        <v>2800</v>
      </c>
      <c r="I50" s="2"/>
    </row>
    <row r="51" spans="1:9" ht="21.75" customHeight="1">
      <c r="A51" s="118" t="s">
        <v>25</v>
      </c>
      <c r="B51" s="96">
        <v>831</v>
      </c>
      <c r="C51" s="181" t="s">
        <v>121</v>
      </c>
      <c r="D51" s="183"/>
      <c r="E51" s="110">
        <v>8110075140</v>
      </c>
      <c r="F51" s="117" t="s">
        <v>209</v>
      </c>
      <c r="G51" s="109" t="s">
        <v>200</v>
      </c>
      <c r="H51" s="57">
        <f>H52</f>
        <v>2800</v>
      </c>
      <c r="I51" s="2"/>
    </row>
    <row r="52" spans="1:9" ht="24" customHeight="1">
      <c r="A52" s="118" t="s">
        <v>26</v>
      </c>
      <c r="B52" s="96">
        <v>831</v>
      </c>
      <c r="C52" s="181" t="s">
        <v>121</v>
      </c>
      <c r="D52" s="183"/>
      <c r="E52" s="110">
        <v>8110075140</v>
      </c>
      <c r="F52" s="117" t="s">
        <v>174</v>
      </c>
      <c r="G52" s="109" t="s">
        <v>201</v>
      </c>
      <c r="H52" s="57">
        <v>2800</v>
      </c>
      <c r="I52" s="2"/>
    </row>
    <row r="53" spans="1:9" ht="47.25" customHeight="1">
      <c r="A53" s="118" t="s">
        <v>27</v>
      </c>
      <c r="B53" s="96">
        <v>831</v>
      </c>
      <c r="C53" s="181" t="s">
        <v>121</v>
      </c>
      <c r="D53" s="183"/>
      <c r="E53" s="110">
        <v>100000000</v>
      </c>
      <c r="F53" s="117"/>
      <c r="G53" s="109" t="s">
        <v>214</v>
      </c>
      <c r="H53" s="57">
        <f>H54</f>
        <v>273536</v>
      </c>
      <c r="I53" s="2"/>
    </row>
    <row r="54" spans="1:9" ht="25.5" customHeight="1">
      <c r="A54" s="118" t="s">
        <v>28</v>
      </c>
      <c r="B54" s="96">
        <v>831</v>
      </c>
      <c r="C54" s="181" t="s">
        <v>121</v>
      </c>
      <c r="D54" s="183"/>
      <c r="E54" s="110">
        <v>110000000</v>
      </c>
      <c r="F54" s="117"/>
      <c r="G54" s="109" t="s">
        <v>233</v>
      </c>
      <c r="H54" s="57">
        <f>H55+H58+H61+H64+H67</f>
        <v>273536</v>
      </c>
      <c r="I54" s="68"/>
    </row>
    <row r="55" spans="1:9" ht="99.75" customHeight="1">
      <c r="A55" s="118" t="s">
        <v>29</v>
      </c>
      <c r="B55" s="96">
        <v>831</v>
      </c>
      <c r="C55" s="181" t="s">
        <v>121</v>
      </c>
      <c r="D55" s="183"/>
      <c r="E55" s="110">
        <v>110010210</v>
      </c>
      <c r="F55" s="117"/>
      <c r="G55" s="123" t="s">
        <v>450</v>
      </c>
      <c r="H55" s="57">
        <f>H56</f>
        <v>16560</v>
      </c>
      <c r="I55" s="68"/>
    </row>
    <row r="56" spans="1:9" ht="55.5" customHeight="1">
      <c r="A56" s="118" t="s">
        <v>291</v>
      </c>
      <c r="B56" s="96">
        <v>831</v>
      </c>
      <c r="C56" s="181" t="s">
        <v>121</v>
      </c>
      <c r="D56" s="183"/>
      <c r="E56" s="110">
        <v>110010210</v>
      </c>
      <c r="F56" s="117" t="s">
        <v>230</v>
      </c>
      <c r="G56" s="109" t="s">
        <v>194</v>
      </c>
      <c r="H56" s="57">
        <f>H57</f>
        <v>16560</v>
      </c>
      <c r="I56" s="68"/>
    </row>
    <row r="57" spans="1:9" ht="22.5" customHeight="1">
      <c r="A57" s="118" t="s">
        <v>292</v>
      </c>
      <c r="B57" s="96">
        <v>831</v>
      </c>
      <c r="C57" s="181" t="s">
        <v>121</v>
      </c>
      <c r="D57" s="183"/>
      <c r="E57" s="110">
        <v>110010210</v>
      </c>
      <c r="F57" s="117" t="s">
        <v>105</v>
      </c>
      <c r="G57" s="109" t="s">
        <v>199</v>
      </c>
      <c r="H57" s="57">
        <v>16560</v>
      </c>
      <c r="I57" s="68"/>
    </row>
    <row r="58" spans="1:9" ht="57" customHeight="1">
      <c r="A58" s="118" t="s">
        <v>432</v>
      </c>
      <c r="B58" s="96">
        <v>831</v>
      </c>
      <c r="C58" s="181" t="s">
        <v>121</v>
      </c>
      <c r="D58" s="183"/>
      <c r="E58" s="110">
        <v>110010470</v>
      </c>
      <c r="F58" s="117"/>
      <c r="G58" s="130" t="s">
        <v>420</v>
      </c>
      <c r="H58" s="57">
        <f>H59</f>
        <v>2232</v>
      </c>
      <c r="I58" s="68"/>
    </row>
    <row r="59" spans="1:9" ht="55.5" customHeight="1">
      <c r="A59" s="118" t="s">
        <v>433</v>
      </c>
      <c r="B59" s="96">
        <v>831</v>
      </c>
      <c r="C59" s="181" t="s">
        <v>121</v>
      </c>
      <c r="D59" s="183"/>
      <c r="E59" s="110">
        <v>110010470</v>
      </c>
      <c r="F59" s="117" t="s">
        <v>230</v>
      </c>
      <c r="G59" s="109" t="s">
        <v>194</v>
      </c>
      <c r="H59" s="57">
        <f>H60</f>
        <v>2232</v>
      </c>
      <c r="I59" s="68"/>
    </row>
    <row r="60" spans="1:9" ht="24" customHeight="1">
      <c r="A60" s="118" t="s">
        <v>434</v>
      </c>
      <c r="B60" s="96">
        <v>831</v>
      </c>
      <c r="C60" s="181" t="s">
        <v>121</v>
      </c>
      <c r="D60" s="183"/>
      <c r="E60" s="110">
        <v>110010470</v>
      </c>
      <c r="F60" s="117" t="s">
        <v>105</v>
      </c>
      <c r="G60" s="109" t="s">
        <v>199</v>
      </c>
      <c r="H60" s="57">
        <v>2232</v>
      </c>
      <c r="I60" s="68"/>
    </row>
    <row r="61" spans="1:9" ht="64.5" customHeight="1">
      <c r="A61" s="118" t="s">
        <v>293</v>
      </c>
      <c r="B61" s="96">
        <v>831</v>
      </c>
      <c r="C61" s="181" t="s">
        <v>121</v>
      </c>
      <c r="D61" s="183"/>
      <c r="E61" s="110">
        <v>110081060</v>
      </c>
      <c r="F61" s="117"/>
      <c r="G61" s="109" t="s">
        <v>268</v>
      </c>
      <c r="H61" s="57">
        <f>H62</f>
        <v>6510</v>
      </c>
      <c r="I61" s="2"/>
    </row>
    <row r="62" spans="1:9" ht="56.25" customHeight="1">
      <c r="A62" s="118" t="s">
        <v>435</v>
      </c>
      <c r="B62" s="96">
        <v>831</v>
      </c>
      <c r="C62" s="181" t="s">
        <v>121</v>
      </c>
      <c r="D62" s="183"/>
      <c r="E62" s="110">
        <v>110081060</v>
      </c>
      <c r="F62" s="117" t="s">
        <v>230</v>
      </c>
      <c r="G62" s="109" t="s">
        <v>194</v>
      </c>
      <c r="H62" s="57">
        <f>H63</f>
        <v>6510</v>
      </c>
      <c r="I62" s="2"/>
    </row>
    <row r="63" spans="1:9" ht="22.5" customHeight="1">
      <c r="A63" s="118" t="s">
        <v>436</v>
      </c>
      <c r="B63" s="96">
        <v>831</v>
      </c>
      <c r="C63" s="181" t="s">
        <v>121</v>
      </c>
      <c r="D63" s="183"/>
      <c r="E63" s="110">
        <v>110081060</v>
      </c>
      <c r="F63" s="117" t="s">
        <v>105</v>
      </c>
      <c r="G63" s="109" t="s">
        <v>199</v>
      </c>
      <c r="H63" s="57">
        <v>6510</v>
      </c>
      <c r="I63" s="2"/>
    </row>
    <row r="64" spans="1:9" ht="78" customHeight="1">
      <c r="A64" s="118" t="s">
        <v>437</v>
      </c>
      <c r="B64" s="96">
        <v>831</v>
      </c>
      <c r="C64" s="181" t="s">
        <v>121</v>
      </c>
      <c r="D64" s="183"/>
      <c r="E64" s="110">
        <v>110083010</v>
      </c>
      <c r="F64" s="117"/>
      <c r="G64" s="109" t="s">
        <v>295</v>
      </c>
      <c r="H64" s="57">
        <f>H65</f>
        <v>165489</v>
      </c>
      <c r="I64" s="2"/>
    </row>
    <row r="65" spans="1:9" ht="57.75" customHeight="1">
      <c r="A65" s="118" t="s">
        <v>438</v>
      </c>
      <c r="B65" s="96">
        <v>831</v>
      </c>
      <c r="C65" s="181" t="s">
        <v>121</v>
      </c>
      <c r="D65" s="183"/>
      <c r="E65" s="110">
        <v>110083010</v>
      </c>
      <c r="F65" s="117" t="s">
        <v>230</v>
      </c>
      <c r="G65" s="109" t="s">
        <v>194</v>
      </c>
      <c r="H65" s="57">
        <f>H66</f>
        <v>165489</v>
      </c>
      <c r="I65" s="2"/>
    </row>
    <row r="66" spans="1:9" ht="22.5" customHeight="1">
      <c r="A66" s="118" t="s">
        <v>439</v>
      </c>
      <c r="B66" s="96">
        <v>831</v>
      </c>
      <c r="C66" s="181" t="s">
        <v>121</v>
      </c>
      <c r="D66" s="183"/>
      <c r="E66" s="110">
        <v>110083010</v>
      </c>
      <c r="F66" s="117" t="s">
        <v>105</v>
      </c>
      <c r="G66" s="109" t="s">
        <v>199</v>
      </c>
      <c r="H66" s="57">
        <v>165489</v>
      </c>
      <c r="I66" s="2"/>
    </row>
    <row r="67" spans="1:9" ht="68.25" customHeight="1">
      <c r="A67" s="118" t="s">
        <v>454</v>
      </c>
      <c r="B67" s="96">
        <v>831</v>
      </c>
      <c r="C67" s="181" t="s">
        <v>121</v>
      </c>
      <c r="D67" s="183"/>
      <c r="E67" s="110">
        <v>110083090</v>
      </c>
      <c r="F67" s="117"/>
      <c r="G67" s="109" t="s">
        <v>306</v>
      </c>
      <c r="H67" s="57">
        <f>H68</f>
        <v>82745</v>
      </c>
      <c r="I67" s="2"/>
    </row>
    <row r="68" spans="1:9" ht="54" customHeight="1">
      <c r="A68" s="118" t="s">
        <v>455</v>
      </c>
      <c r="B68" s="96">
        <v>831</v>
      </c>
      <c r="C68" s="181" t="s">
        <v>121</v>
      </c>
      <c r="D68" s="183"/>
      <c r="E68" s="110">
        <v>110083090</v>
      </c>
      <c r="F68" s="117" t="s">
        <v>230</v>
      </c>
      <c r="G68" s="109" t="s">
        <v>194</v>
      </c>
      <c r="H68" s="57">
        <f>H69</f>
        <v>82745</v>
      </c>
      <c r="I68" s="2"/>
    </row>
    <row r="69" spans="1:9" ht="22.5" customHeight="1">
      <c r="A69" s="118" t="s">
        <v>456</v>
      </c>
      <c r="B69" s="96">
        <v>831</v>
      </c>
      <c r="C69" s="181" t="s">
        <v>121</v>
      </c>
      <c r="D69" s="183"/>
      <c r="E69" s="110">
        <v>110083090</v>
      </c>
      <c r="F69" s="117" t="s">
        <v>105</v>
      </c>
      <c r="G69" s="109" t="s">
        <v>199</v>
      </c>
      <c r="H69" s="57">
        <v>82745</v>
      </c>
      <c r="I69" s="2"/>
    </row>
    <row r="70" spans="1:9" ht="17.25" customHeight="1">
      <c r="A70" s="96">
        <v>58</v>
      </c>
      <c r="B70" s="96">
        <v>831</v>
      </c>
      <c r="C70" s="119" t="s">
        <v>68</v>
      </c>
      <c r="D70" s="208" t="s">
        <v>160</v>
      </c>
      <c r="E70" s="208"/>
      <c r="F70" s="208"/>
      <c r="G70" s="208"/>
      <c r="H70" s="58">
        <f>H71</f>
        <v>72807</v>
      </c>
      <c r="I70" s="2"/>
    </row>
    <row r="71" spans="1:9" ht="13.5" customHeight="1">
      <c r="A71" s="96">
        <v>59</v>
      </c>
      <c r="B71" s="96">
        <v>831</v>
      </c>
      <c r="C71" s="181" t="s">
        <v>123</v>
      </c>
      <c r="D71" s="183"/>
      <c r="E71" s="120"/>
      <c r="F71" s="108"/>
      <c r="G71" s="109" t="s">
        <v>62</v>
      </c>
      <c r="H71" s="57">
        <f>+H72</f>
        <v>72807</v>
      </c>
      <c r="I71" s="2"/>
    </row>
    <row r="72" spans="1:9" ht="20.25" customHeight="1">
      <c r="A72" s="96">
        <v>60</v>
      </c>
      <c r="B72" s="96">
        <v>831</v>
      </c>
      <c r="C72" s="181" t="s">
        <v>123</v>
      </c>
      <c r="D72" s="183"/>
      <c r="E72" s="110">
        <v>8100000000</v>
      </c>
      <c r="F72" s="108"/>
      <c r="G72" s="109" t="s">
        <v>208</v>
      </c>
      <c r="H72" s="57">
        <f>H73</f>
        <v>72807</v>
      </c>
      <c r="I72" s="2"/>
    </row>
    <row r="73" spans="1:9" ht="22.5" customHeight="1">
      <c r="A73" s="96">
        <v>61</v>
      </c>
      <c r="B73" s="96">
        <v>831</v>
      </c>
      <c r="C73" s="181" t="s">
        <v>123</v>
      </c>
      <c r="D73" s="183"/>
      <c r="E73" s="110">
        <v>8110051180</v>
      </c>
      <c r="F73" s="108"/>
      <c r="G73" s="109" t="s">
        <v>197</v>
      </c>
      <c r="H73" s="57">
        <f>H75+H77</f>
        <v>72807</v>
      </c>
      <c r="I73" s="2"/>
    </row>
    <row r="74" spans="1:9" ht="54.75" customHeight="1">
      <c r="A74" s="96">
        <v>62</v>
      </c>
      <c r="B74" s="96">
        <v>831</v>
      </c>
      <c r="C74" s="181" t="s">
        <v>123</v>
      </c>
      <c r="D74" s="183"/>
      <c r="E74" s="110">
        <v>8110051180</v>
      </c>
      <c r="F74" s="108"/>
      <c r="G74" s="109" t="s">
        <v>210</v>
      </c>
      <c r="H74" s="57">
        <f>H75+H77</f>
        <v>72807</v>
      </c>
      <c r="I74" s="2"/>
    </row>
    <row r="75" spans="1:9" ht="59.25" customHeight="1">
      <c r="A75" s="96">
        <v>63</v>
      </c>
      <c r="B75" s="96">
        <v>831</v>
      </c>
      <c r="C75" s="181" t="s">
        <v>123</v>
      </c>
      <c r="D75" s="183"/>
      <c r="E75" s="110">
        <v>8110051180</v>
      </c>
      <c r="F75" s="108">
        <v>100</v>
      </c>
      <c r="G75" s="109" t="s">
        <v>194</v>
      </c>
      <c r="H75" s="57">
        <f>H76</f>
        <v>43799</v>
      </c>
      <c r="I75" s="2"/>
    </row>
    <row r="76" spans="1:9" ht="25.5" customHeight="1">
      <c r="A76" s="96">
        <v>64</v>
      </c>
      <c r="B76" s="96">
        <v>831</v>
      </c>
      <c r="C76" s="181" t="s">
        <v>123</v>
      </c>
      <c r="D76" s="183"/>
      <c r="E76" s="110">
        <v>8110051180</v>
      </c>
      <c r="F76" s="108">
        <v>120</v>
      </c>
      <c r="G76" s="109" t="s">
        <v>267</v>
      </c>
      <c r="H76" s="57">
        <v>43799</v>
      </c>
      <c r="I76" s="2"/>
    </row>
    <row r="77" spans="1:9" ht="21" customHeight="1">
      <c r="A77" s="96">
        <v>65</v>
      </c>
      <c r="B77" s="96">
        <v>831</v>
      </c>
      <c r="C77" s="181" t="s">
        <v>123</v>
      </c>
      <c r="D77" s="183"/>
      <c r="E77" s="110">
        <v>8110051180</v>
      </c>
      <c r="F77" s="108">
        <v>200</v>
      </c>
      <c r="G77" s="109" t="s">
        <v>212</v>
      </c>
      <c r="H77" s="57">
        <f>H78</f>
        <v>29008</v>
      </c>
      <c r="I77" s="2"/>
    </row>
    <row r="78" spans="1:9" ht="23.25" customHeight="1">
      <c r="A78" s="96">
        <v>66</v>
      </c>
      <c r="B78" s="96">
        <v>831</v>
      </c>
      <c r="C78" s="181" t="s">
        <v>123</v>
      </c>
      <c r="D78" s="183"/>
      <c r="E78" s="110">
        <v>8110051180</v>
      </c>
      <c r="F78" s="108">
        <v>240</v>
      </c>
      <c r="G78" s="109" t="s">
        <v>213</v>
      </c>
      <c r="H78" s="57">
        <v>29008</v>
      </c>
      <c r="I78" s="2"/>
    </row>
    <row r="79" spans="1:9" ht="24.75" customHeight="1">
      <c r="A79" s="191">
        <v>67</v>
      </c>
      <c r="B79" s="192">
        <v>831</v>
      </c>
      <c r="C79" s="209" t="s">
        <v>70</v>
      </c>
      <c r="D79" s="202" t="s">
        <v>388</v>
      </c>
      <c r="E79" s="203"/>
      <c r="F79" s="203"/>
      <c r="G79" s="204"/>
      <c r="H79" s="216">
        <f>H81+H90</f>
        <v>109709</v>
      </c>
      <c r="I79" s="2"/>
    </row>
    <row r="80" spans="1:9" ht="30" customHeight="1" hidden="1">
      <c r="A80" s="191"/>
      <c r="B80" s="193"/>
      <c r="C80" s="209"/>
      <c r="D80" s="205"/>
      <c r="E80" s="206"/>
      <c r="F80" s="206"/>
      <c r="G80" s="207"/>
      <c r="H80" s="216"/>
      <c r="I80" s="2"/>
    </row>
    <row r="81" spans="1:9" ht="14.25" customHeight="1">
      <c r="A81" s="96">
        <v>68</v>
      </c>
      <c r="B81" s="127">
        <v>831</v>
      </c>
      <c r="C81" s="106" t="s">
        <v>421</v>
      </c>
      <c r="D81" s="128"/>
      <c r="E81" s="110">
        <v>0</v>
      </c>
      <c r="F81" s="128"/>
      <c r="G81" s="131" t="s">
        <v>422</v>
      </c>
      <c r="H81" s="57">
        <v>20709</v>
      </c>
      <c r="I81" s="2"/>
    </row>
    <row r="82" spans="1:9" ht="42.75" customHeight="1">
      <c r="A82" s="96">
        <v>69</v>
      </c>
      <c r="B82" s="96">
        <v>831</v>
      </c>
      <c r="C82" s="181" t="s">
        <v>421</v>
      </c>
      <c r="D82" s="183"/>
      <c r="E82" s="110">
        <v>100000000</v>
      </c>
      <c r="F82" s="108"/>
      <c r="G82" s="109" t="s">
        <v>214</v>
      </c>
      <c r="H82" s="57">
        <f>H83</f>
        <v>20709</v>
      </c>
      <c r="I82" s="2"/>
    </row>
    <row r="83" spans="1:9" ht="22.5" customHeight="1">
      <c r="A83" s="96">
        <v>70</v>
      </c>
      <c r="B83" s="96">
        <v>831</v>
      </c>
      <c r="C83" s="181" t="s">
        <v>421</v>
      </c>
      <c r="D83" s="183"/>
      <c r="E83" s="110">
        <v>130000000</v>
      </c>
      <c r="F83" s="108"/>
      <c r="G83" s="109" t="s">
        <v>215</v>
      </c>
      <c r="H83" s="62">
        <f>H84+H87</f>
        <v>20709</v>
      </c>
      <c r="I83" s="2"/>
    </row>
    <row r="84" spans="1:9" ht="78" customHeight="1">
      <c r="A84" s="96">
        <v>71</v>
      </c>
      <c r="B84" s="96">
        <v>831</v>
      </c>
      <c r="C84" s="181" t="s">
        <v>421</v>
      </c>
      <c r="D84" s="183"/>
      <c r="E84" s="110">
        <v>130074120</v>
      </c>
      <c r="F84" s="108"/>
      <c r="G84" s="123" t="s">
        <v>423</v>
      </c>
      <c r="H84" s="62">
        <f>H85</f>
        <v>19722</v>
      </c>
      <c r="I84" s="2"/>
    </row>
    <row r="85" spans="1:9" ht="25.5" customHeight="1">
      <c r="A85" s="96">
        <v>72</v>
      </c>
      <c r="B85" s="96">
        <v>831</v>
      </c>
      <c r="C85" s="181" t="s">
        <v>421</v>
      </c>
      <c r="D85" s="183"/>
      <c r="E85" s="110">
        <v>130074120</v>
      </c>
      <c r="F85" s="108">
        <v>200</v>
      </c>
      <c r="G85" s="109" t="s">
        <v>212</v>
      </c>
      <c r="H85" s="62">
        <f>H86</f>
        <v>19722</v>
      </c>
      <c r="I85" s="2"/>
    </row>
    <row r="86" spans="1:9" ht="22.5" customHeight="1">
      <c r="A86" s="96">
        <v>73</v>
      </c>
      <c r="B86" s="96">
        <v>831</v>
      </c>
      <c r="C86" s="181" t="s">
        <v>421</v>
      </c>
      <c r="D86" s="182"/>
      <c r="E86" s="110">
        <v>130074120</v>
      </c>
      <c r="F86" s="108">
        <v>240</v>
      </c>
      <c r="G86" s="109" t="s">
        <v>213</v>
      </c>
      <c r="H86" s="57">
        <v>19722</v>
      </c>
      <c r="I86" s="2"/>
    </row>
    <row r="87" spans="1:9" ht="75.75" customHeight="1">
      <c r="A87" s="96">
        <v>74</v>
      </c>
      <c r="B87" s="96">
        <v>831</v>
      </c>
      <c r="C87" s="181" t="s">
        <v>421</v>
      </c>
      <c r="D87" s="182"/>
      <c r="E87" s="110" t="s">
        <v>424</v>
      </c>
      <c r="F87" s="108"/>
      <c r="G87" s="123" t="s">
        <v>425</v>
      </c>
      <c r="H87" s="57">
        <f>H88</f>
        <v>987</v>
      </c>
      <c r="I87" s="2"/>
    </row>
    <row r="88" spans="1:9" ht="25.5" customHeight="1">
      <c r="A88" s="96">
        <v>75</v>
      </c>
      <c r="B88" s="96">
        <v>831</v>
      </c>
      <c r="C88" s="181" t="s">
        <v>421</v>
      </c>
      <c r="D88" s="183"/>
      <c r="E88" s="110" t="s">
        <v>424</v>
      </c>
      <c r="F88" s="108">
        <v>200</v>
      </c>
      <c r="G88" s="109" t="s">
        <v>212</v>
      </c>
      <c r="H88" s="62">
        <f>H89</f>
        <v>987</v>
      </c>
      <c r="I88" s="2"/>
    </row>
    <row r="89" spans="1:9" ht="22.5" customHeight="1">
      <c r="A89" s="96">
        <v>76</v>
      </c>
      <c r="B89" s="96">
        <v>831</v>
      </c>
      <c r="C89" s="181" t="s">
        <v>421</v>
      </c>
      <c r="D89" s="182"/>
      <c r="E89" s="110" t="s">
        <v>424</v>
      </c>
      <c r="F89" s="108">
        <v>240</v>
      </c>
      <c r="G89" s="109" t="s">
        <v>213</v>
      </c>
      <c r="H89" s="57">
        <v>987</v>
      </c>
      <c r="I89" s="2"/>
    </row>
    <row r="90" spans="1:9" ht="22.5" customHeight="1">
      <c r="A90" s="96">
        <v>77</v>
      </c>
      <c r="B90" s="96">
        <v>831</v>
      </c>
      <c r="C90" s="181" t="s">
        <v>138</v>
      </c>
      <c r="D90" s="183"/>
      <c r="E90" s="108"/>
      <c r="F90" s="24"/>
      <c r="G90" s="121" t="s">
        <v>139</v>
      </c>
      <c r="H90" s="57">
        <f>H91</f>
        <v>89000</v>
      </c>
      <c r="I90" s="2"/>
    </row>
    <row r="91" spans="1:9" ht="75.75" customHeight="1">
      <c r="A91" s="96">
        <v>78</v>
      </c>
      <c r="B91" s="96">
        <v>831</v>
      </c>
      <c r="C91" s="181" t="s">
        <v>138</v>
      </c>
      <c r="D91" s="183"/>
      <c r="E91" s="110">
        <v>130082020</v>
      </c>
      <c r="F91" s="108"/>
      <c r="G91" s="109" t="s">
        <v>226</v>
      </c>
      <c r="H91" s="62">
        <f>H93</f>
        <v>89000</v>
      </c>
      <c r="I91" s="2"/>
    </row>
    <row r="92" spans="1:9" ht="21.75" customHeight="1">
      <c r="A92" s="96">
        <v>79</v>
      </c>
      <c r="B92" s="96">
        <v>831</v>
      </c>
      <c r="C92" s="181" t="s">
        <v>138</v>
      </c>
      <c r="D92" s="183"/>
      <c r="E92" s="110">
        <v>130082020</v>
      </c>
      <c r="F92" s="108">
        <v>200</v>
      </c>
      <c r="G92" s="109" t="s">
        <v>212</v>
      </c>
      <c r="H92" s="62">
        <f>H93</f>
        <v>89000</v>
      </c>
      <c r="I92" s="2"/>
    </row>
    <row r="93" spans="1:9" ht="26.25" customHeight="1">
      <c r="A93" s="96">
        <v>80</v>
      </c>
      <c r="B93" s="96">
        <v>831</v>
      </c>
      <c r="C93" s="181" t="s">
        <v>138</v>
      </c>
      <c r="D93" s="183"/>
      <c r="E93" s="110">
        <v>130082020</v>
      </c>
      <c r="F93" s="108">
        <v>240</v>
      </c>
      <c r="G93" s="109" t="s">
        <v>213</v>
      </c>
      <c r="H93" s="62">
        <v>89000</v>
      </c>
      <c r="I93" s="2"/>
    </row>
    <row r="94" spans="1:9" ht="15" customHeight="1">
      <c r="A94" s="191">
        <v>81</v>
      </c>
      <c r="B94" s="192">
        <v>831</v>
      </c>
      <c r="C94" s="209" t="s">
        <v>69</v>
      </c>
      <c r="D94" s="210" t="s">
        <v>389</v>
      </c>
      <c r="E94" s="211"/>
      <c r="F94" s="211"/>
      <c r="G94" s="212"/>
      <c r="H94" s="216">
        <f>H96</f>
        <v>1281960</v>
      </c>
      <c r="I94" s="2"/>
    </row>
    <row r="95" spans="1:9" ht="1.5" customHeight="1">
      <c r="A95" s="191"/>
      <c r="B95" s="193"/>
      <c r="C95" s="209"/>
      <c r="D95" s="213"/>
      <c r="E95" s="214"/>
      <c r="F95" s="214"/>
      <c r="G95" s="215"/>
      <c r="H95" s="216"/>
      <c r="I95" s="2"/>
    </row>
    <row r="96" spans="1:9" ht="12.75" customHeight="1">
      <c r="A96" s="96">
        <v>82</v>
      </c>
      <c r="B96" s="96">
        <v>831</v>
      </c>
      <c r="C96" s="181" t="s">
        <v>167</v>
      </c>
      <c r="D96" s="183"/>
      <c r="E96" s="110"/>
      <c r="F96" s="108"/>
      <c r="G96" s="109" t="s">
        <v>162</v>
      </c>
      <c r="H96" s="57">
        <f>H97</f>
        <v>1281960</v>
      </c>
      <c r="I96" s="20"/>
    </row>
    <row r="97" spans="1:9" ht="45" customHeight="1">
      <c r="A97" s="96">
        <v>83</v>
      </c>
      <c r="B97" s="96">
        <v>831</v>
      </c>
      <c r="C97" s="181" t="s">
        <v>167</v>
      </c>
      <c r="D97" s="183"/>
      <c r="E97" s="110">
        <v>100000000</v>
      </c>
      <c r="F97" s="108"/>
      <c r="G97" s="109" t="s">
        <v>214</v>
      </c>
      <c r="H97" s="57">
        <f>H98</f>
        <v>1281960</v>
      </c>
      <c r="I97" s="21"/>
    </row>
    <row r="98" spans="1:9" ht="20.25" customHeight="1">
      <c r="A98" s="96">
        <v>84</v>
      </c>
      <c r="B98" s="96">
        <v>831</v>
      </c>
      <c r="C98" s="181" t="s">
        <v>167</v>
      </c>
      <c r="D98" s="183"/>
      <c r="E98" s="110">
        <v>120000000</v>
      </c>
      <c r="F98" s="108"/>
      <c r="G98" s="109" t="s">
        <v>227</v>
      </c>
      <c r="H98" s="57">
        <f>H99+H102+H105+H108+H111+H114</f>
        <v>1281960</v>
      </c>
      <c r="I98" s="20"/>
    </row>
    <row r="99" spans="1:9" ht="100.5" customHeight="1">
      <c r="A99" s="96">
        <v>85</v>
      </c>
      <c r="B99" s="96">
        <v>831</v>
      </c>
      <c r="C99" s="181" t="s">
        <v>167</v>
      </c>
      <c r="D99" s="183"/>
      <c r="E99" s="110">
        <v>120075080</v>
      </c>
      <c r="F99" s="108"/>
      <c r="G99" s="137" t="s">
        <v>426</v>
      </c>
      <c r="H99" s="57">
        <f>H100</f>
        <v>145000</v>
      </c>
      <c r="I99" s="20"/>
    </row>
    <row r="100" spans="1:9" ht="23.25" customHeight="1">
      <c r="A100" s="96">
        <v>86</v>
      </c>
      <c r="B100" s="96">
        <v>831</v>
      </c>
      <c r="C100" s="181" t="s">
        <v>167</v>
      </c>
      <c r="D100" s="183"/>
      <c r="E100" s="110">
        <v>120075080</v>
      </c>
      <c r="F100" s="108">
        <v>200</v>
      </c>
      <c r="G100" s="109" t="s">
        <v>212</v>
      </c>
      <c r="H100" s="57">
        <f>H101</f>
        <v>145000</v>
      </c>
      <c r="I100" s="20"/>
    </row>
    <row r="101" spans="1:9" ht="24.75" customHeight="1">
      <c r="A101" s="96">
        <v>87</v>
      </c>
      <c r="B101" s="96">
        <v>831</v>
      </c>
      <c r="C101" s="181" t="s">
        <v>167</v>
      </c>
      <c r="D101" s="183"/>
      <c r="E101" s="110">
        <v>120075080</v>
      </c>
      <c r="F101" s="108">
        <v>240</v>
      </c>
      <c r="G101" s="109" t="s">
        <v>213</v>
      </c>
      <c r="H101" s="57">
        <v>145000</v>
      </c>
      <c r="I101" s="20"/>
    </row>
    <row r="102" spans="1:9" ht="99.75" customHeight="1">
      <c r="A102" s="96">
        <v>88</v>
      </c>
      <c r="B102" s="96">
        <v>831</v>
      </c>
      <c r="C102" s="181" t="s">
        <v>167</v>
      </c>
      <c r="D102" s="183"/>
      <c r="E102" s="110">
        <v>120075090</v>
      </c>
      <c r="F102" s="108"/>
      <c r="G102" s="137" t="s">
        <v>427</v>
      </c>
      <c r="H102" s="57">
        <f>H103</f>
        <v>993893</v>
      </c>
      <c r="I102" s="20"/>
    </row>
    <row r="103" spans="1:9" ht="24.75" customHeight="1">
      <c r="A103" s="96">
        <v>89</v>
      </c>
      <c r="B103" s="96">
        <v>831</v>
      </c>
      <c r="C103" s="181" t="s">
        <v>167</v>
      </c>
      <c r="D103" s="183"/>
      <c r="E103" s="110">
        <v>120075090</v>
      </c>
      <c r="F103" s="108">
        <v>200</v>
      </c>
      <c r="G103" s="109" t="s">
        <v>212</v>
      </c>
      <c r="H103" s="57">
        <f>H104</f>
        <v>993893</v>
      </c>
      <c r="I103" s="20"/>
    </row>
    <row r="104" spans="1:9" ht="24.75" customHeight="1">
      <c r="A104" s="96">
        <v>90</v>
      </c>
      <c r="B104" s="96">
        <v>831</v>
      </c>
      <c r="C104" s="181" t="s">
        <v>167</v>
      </c>
      <c r="D104" s="183"/>
      <c r="E104" s="110">
        <v>120075090</v>
      </c>
      <c r="F104" s="108">
        <v>240</v>
      </c>
      <c r="G104" s="109" t="s">
        <v>213</v>
      </c>
      <c r="H104" s="57">
        <v>993893</v>
      </c>
      <c r="I104" s="20"/>
    </row>
    <row r="105" spans="1:9" ht="110.25" customHeight="1">
      <c r="A105" s="96">
        <v>91</v>
      </c>
      <c r="B105" s="96">
        <v>831</v>
      </c>
      <c r="C105" s="181" t="s">
        <v>167</v>
      </c>
      <c r="D105" s="183"/>
      <c r="E105" s="110">
        <v>120081090</v>
      </c>
      <c r="F105" s="108"/>
      <c r="G105" s="109" t="s">
        <v>1</v>
      </c>
      <c r="H105" s="57">
        <f>H106</f>
        <v>86400</v>
      </c>
      <c r="I105" s="20"/>
    </row>
    <row r="106" spans="1:9" ht="22.5" customHeight="1">
      <c r="A106" s="96">
        <v>92</v>
      </c>
      <c r="B106" s="96">
        <v>831</v>
      </c>
      <c r="C106" s="181" t="s">
        <v>167</v>
      </c>
      <c r="D106" s="183"/>
      <c r="E106" s="110">
        <v>120081090</v>
      </c>
      <c r="F106" s="108">
        <v>200</v>
      </c>
      <c r="G106" s="109" t="s">
        <v>212</v>
      </c>
      <c r="H106" s="57">
        <f>H107</f>
        <v>86400</v>
      </c>
      <c r="I106" s="20"/>
    </row>
    <row r="107" spans="1:9" ht="24" customHeight="1">
      <c r="A107" s="96">
        <v>93</v>
      </c>
      <c r="B107" s="96">
        <v>831</v>
      </c>
      <c r="C107" s="181" t="s">
        <v>167</v>
      </c>
      <c r="D107" s="183"/>
      <c r="E107" s="110">
        <v>120081090</v>
      </c>
      <c r="F107" s="108">
        <v>240</v>
      </c>
      <c r="G107" s="109" t="s">
        <v>213</v>
      </c>
      <c r="H107" s="57">
        <v>86400</v>
      </c>
      <c r="I107" s="20"/>
    </row>
    <row r="108" spans="1:9" ht="111" customHeight="1">
      <c r="A108" s="96">
        <v>94</v>
      </c>
      <c r="B108" s="96">
        <v>831</v>
      </c>
      <c r="C108" s="181" t="s">
        <v>167</v>
      </c>
      <c r="D108" s="183"/>
      <c r="E108" s="110">
        <v>120082120</v>
      </c>
      <c r="F108" s="108"/>
      <c r="G108" s="109" t="s">
        <v>0</v>
      </c>
      <c r="H108" s="57">
        <f>H109</f>
        <v>43000</v>
      </c>
      <c r="I108" s="20"/>
    </row>
    <row r="109" spans="1:9" ht="21" customHeight="1">
      <c r="A109" s="96">
        <v>95</v>
      </c>
      <c r="B109" s="96">
        <v>831</v>
      </c>
      <c r="C109" s="181" t="s">
        <v>167</v>
      </c>
      <c r="D109" s="183"/>
      <c r="E109" s="110">
        <v>120082120</v>
      </c>
      <c r="F109" s="108">
        <v>200</v>
      </c>
      <c r="G109" s="109" t="s">
        <v>212</v>
      </c>
      <c r="H109" s="57">
        <f>H110</f>
        <v>43000</v>
      </c>
      <c r="I109" s="20"/>
    </row>
    <row r="110" spans="1:9" ht="23.25" customHeight="1">
      <c r="A110" s="96">
        <v>96</v>
      </c>
      <c r="B110" s="96">
        <v>831</v>
      </c>
      <c r="C110" s="181" t="s">
        <v>167</v>
      </c>
      <c r="D110" s="183"/>
      <c r="E110" s="110">
        <v>120082120</v>
      </c>
      <c r="F110" s="108">
        <v>240</v>
      </c>
      <c r="G110" s="109" t="s">
        <v>213</v>
      </c>
      <c r="H110" s="57">
        <v>43000</v>
      </c>
      <c r="I110" s="20"/>
    </row>
    <row r="111" spans="1:9" ht="99.75" customHeight="1">
      <c r="A111" s="96">
        <v>97</v>
      </c>
      <c r="B111" s="96">
        <v>831</v>
      </c>
      <c r="C111" s="181" t="s">
        <v>167</v>
      </c>
      <c r="D111" s="183"/>
      <c r="E111" s="110" t="s">
        <v>428</v>
      </c>
      <c r="F111" s="108"/>
      <c r="G111" s="137" t="s">
        <v>429</v>
      </c>
      <c r="H111" s="57">
        <f>H112</f>
        <v>1740</v>
      </c>
      <c r="I111" s="20"/>
    </row>
    <row r="112" spans="1:9" ht="21" customHeight="1">
      <c r="A112" s="96">
        <v>98</v>
      </c>
      <c r="B112" s="96">
        <v>831</v>
      </c>
      <c r="C112" s="181" t="s">
        <v>167</v>
      </c>
      <c r="D112" s="183"/>
      <c r="E112" s="110" t="s">
        <v>428</v>
      </c>
      <c r="F112" s="108">
        <v>200</v>
      </c>
      <c r="G112" s="109" t="s">
        <v>212</v>
      </c>
      <c r="H112" s="57">
        <f>H113</f>
        <v>1740</v>
      </c>
      <c r="I112" s="20"/>
    </row>
    <row r="113" spans="1:9" ht="21" customHeight="1">
      <c r="A113" s="96">
        <v>99</v>
      </c>
      <c r="B113" s="96">
        <v>831</v>
      </c>
      <c r="C113" s="181" t="s">
        <v>167</v>
      </c>
      <c r="D113" s="183"/>
      <c r="E113" s="110" t="s">
        <v>428</v>
      </c>
      <c r="F113" s="108">
        <v>240</v>
      </c>
      <c r="G113" s="109" t="s">
        <v>213</v>
      </c>
      <c r="H113" s="57">
        <v>1740</v>
      </c>
      <c r="I113" s="20"/>
    </row>
    <row r="114" spans="1:9" ht="100.5" customHeight="1">
      <c r="A114" s="96">
        <v>100</v>
      </c>
      <c r="B114" s="96">
        <v>831</v>
      </c>
      <c r="C114" s="181" t="s">
        <v>167</v>
      </c>
      <c r="D114" s="183"/>
      <c r="E114" s="110" t="s">
        <v>430</v>
      </c>
      <c r="F114" s="108"/>
      <c r="G114" s="137" t="s">
        <v>431</v>
      </c>
      <c r="H114" s="57">
        <f>H115</f>
        <v>11927</v>
      </c>
      <c r="I114" s="20"/>
    </row>
    <row r="115" spans="1:9" ht="21" customHeight="1">
      <c r="A115" s="96">
        <v>101</v>
      </c>
      <c r="B115" s="96">
        <v>831</v>
      </c>
      <c r="C115" s="181" t="s">
        <v>167</v>
      </c>
      <c r="D115" s="183"/>
      <c r="E115" s="110" t="s">
        <v>430</v>
      </c>
      <c r="F115" s="108">
        <v>200</v>
      </c>
      <c r="G115" s="109" t="s">
        <v>212</v>
      </c>
      <c r="H115" s="57">
        <f>H116</f>
        <v>11927</v>
      </c>
      <c r="I115" s="20"/>
    </row>
    <row r="116" spans="1:9" ht="21" customHeight="1">
      <c r="A116" s="96">
        <v>102</v>
      </c>
      <c r="B116" s="96">
        <v>831</v>
      </c>
      <c r="C116" s="181" t="s">
        <v>167</v>
      </c>
      <c r="D116" s="183"/>
      <c r="E116" s="110" t="s">
        <v>430</v>
      </c>
      <c r="F116" s="108">
        <v>240</v>
      </c>
      <c r="G116" s="109" t="s">
        <v>213</v>
      </c>
      <c r="H116" s="57">
        <v>11927</v>
      </c>
      <c r="I116" s="20"/>
    </row>
    <row r="117" spans="1:9" ht="15.75" customHeight="1">
      <c r="A117" s="96">
        <v>103</v>
      </c>
      <c r="B117" s="96">
        <v>831</v>
      </c>
      <c r="C117" s="119" t="s">
        <v>71</v>
      </c>
      <c r="D117" s="119"/>
      <c r="E117" s="119"/>
      <c r="F117" s="104"/>
      <c r="G117" s="105" t="s">
        <v>63</v>
      </c>
      <c r="H117" s="58">
        <f>H118+H124</f>
        <v>1985442</v>
      </c>
      <c r="I117" s="2"/>
    </row>
    <row r="118" spans="1:9" ht="13.5" customHeight="1">
      <c r="A118" s="96">
        <v>104</v>
      </c>
      <c r="B118" s="96">
        <v>831</v>
      </c>
      <c r="C118" s="181" t="s">
        <v>166</v>
      </c>
      <c r="D118" s="183"/>
      <c r="E118" s="117" t="s">
        <v>300</v>
      </c>
      <c r="F118" s="108"/>
      <c r="G118" s="109" t="s">
        <v>163</v>
      </c>
      <c r="H118" s="57">
        <f>H119</f>
        <v>116596</v>
      </c>
      <c r="I118" s="2"/>
    </row>
    <row r="119" spans="1:9" ht="47.25" customHeight="1">
      <c r="A119" s="96">
        <v>105</v>
      </c>
      <c r="B119" s="96">
        <v>831</v>
      </c>
      <c r="C119" s="181" t="s">
        <v>166</v>
      </c>
      <c r="D119" s="183"/>
      <c r="E119" s="110">
        <v>100000000</v>
      </c>
      <c r="F119" s="108"/>
      <c r="G119" s="109" t="s">
        <v>214</v>
      </c>
      <c r="H119" s="57">
        <f>H120</f>
        <v>116596</v>
      </c>
      <c r="I119" s="2"/>
    </row>
    <row r="120" spans="1:9" ht="24" customHeight="1">
      <c r="A120" s="96">
        <v>106</v>
      </c>
      <c r="B120" s="96">
        <v>831</v>
      </c>
      <c r="C120" s="181" t="s">
        <v>166</v>
      </c>
      <c r="D120" s="183"/>
      <c r="E120" s="110">
        <v>110000000</v>
      </c>
      <c r="F120" s="108"/>
      <c r="G120" s="109" t="s">
        <v>233</v>
      </c>
      <c r="H120" s="57">
        <f>H121</f>
        <v>116596</v>
      </c>
      <c r="I120" s="2"/>
    </row>
    <row r="121" spans="1:9" ht="78" customHeight="1">
      <c r="A121" s="96">
        <v>107</v>
      </c>
      <c r="B121" s="96">
        <v>831</v>
      </c>
      <c r="C121" s="181" t="s">
        <v>166</v>
      </c>
      <c r="D121" s="183"/>
      <c r="E121" s="110">
        <v>110083010</v>
      </c>
      <c r="F121" s="108"/>
      <c r="G121" s="109" t="s">
        <v>234</v>
      </c>
      <c r="H121" s="57">
        <f>H122</f>
        <v>116596</v>
      </c>
      <c r="I121" s="2"/>
    </row>
    <row r="122" spans="1:9" ht="23.25" customHeight="1">
      <c r="A122" s="96">
        <v>108</v>
      </c>
      <c r="B122" s="96">
        <v>831</v>
      </c>
      <c r="C122" s="181" t="s">
        <v>166</v>
      </c>
      <c r="D122" s="183"/>
      <c r="E122" s="110">
        <v>110083010</v>
      </c>
      <c r="F122" s="108">
        <v>200</v>
      </c>
      <c r="G122" s="109" t="s">
        <v>212</v>
      </c>
      <c r="H122" s="57">
        <f>H123</f>
        <v>116596</v>
      </c>
      <c r="I122" s="2"/>
    </row>
    <row r="123" spans="1:9" ht="27" customHeight="1">
      <c r="A123" s="96">
        <v>109</v>
      </c>
      <c r="B123" s="96">
        <v>831</v>
      </c>
      <c r="C123" s="181" t="s">
        <v>166</v>
      </c>
      <c r="D123" s="183"/>
      <c r="E123" s="110">
        <v>110083010</v>
      </c>
      <c r="F123" s="108">
        <v>240</v>
      </c>
      <c r="G123" s="109" t="s">
        <v>213</v>
      </c>
      <c r="H123" s="57">
        <v>116596</v>
      </c>
      <c r="I123" s="2"/>
    </row>
    <row r="124" spans="1:9" ht="13.5" customHeight="1">
      <c r="A124" s="96">
        <v>110</v>
      </c>
      <c r="B124" s="96">
        <v>831</v>
      </c>
      <c r="C124" s="190" t="s">
        <v>125</v>
      </c>
      <c r="D124" s="183"/>
      <c r="E124" s="115"/>
      <c r="F124" s="108"/>
      <c r="G124" s="109" t="s">
        <v>64</v>
      </c>
      <c r="H124" s="58">
        <f>H125</f>
        <v>1868846</v>
      </c>
      <c r="I124" s="2"/>
    </row>
    <row r="125" spans="1:9" ht="45.75" customHeight="1">
      <c r="A125" s="96">
        <v>111</v>
      </c>
      <c r="B125" s="96">
        <v>831</v>
      </c>
      <c r="C125" s="181" t="s">
        <v>125</v>
      </c>
      <c r="D125" s="183"/>
      <c r="E125" s="110">
        <v>100000000</v>
      </c>
      <c r="F125" s="108"/>
      <c r="G125" s="109" t="s">
        <v>214</v>
      </c>
      <c r="H125" s="57">
        <f>H126</f>
        <v>1868846</v>
      </c>
      <c r="I125" s="2"/>
    </row>
    <row r="126" spans="1:9" ht="24" customHeight="1">
      <c r="A126" s="96">
        <v>112</v>
      </c>
      <c r="B126" s="96">
        <v>831</v>
      </c>
      <c r="C126" s="181" t="s">
        <v>125</v>
      </c>
      <c r="D126" s="183"/>
      <c r="E126" s="110">
        <v>110000000</v>
      </c>
      <c r="F126" s="108"/>
      <c r="G126" s="109" t="s">
        <v>235</v>
      </c>
      <c r="H126" s="57">
        <f>H127+H130+H133</f>
        <v>1868846</v>
      </c>
      <c r="I126" s="2"/>
    </row>
    <row r="127" spans="1:9" ht="88.5" customHeight="1">
      <c r="A127" s="96">
        <v>113</v>
      </c>
      <c r="B127" s="96">
        <v>831</v>
      </c>
      <c r="C127" s="181" t="s">
        <v>125</v>
      </c>
      <c r="D127" s="183"/>
      <c r="E127" s="110">
        <v>110076410</v>
      </c>
      <c r="F127" s="108"/>
      <c r="G127" s="109" t="s">
        <v>452</v>
      </c>
      <c r="H127" s="57">
        <f>H128</f>
        <v>684608</v>
      </c>
      <c r="I127" s="2"/>
    </row>
    <row r="128" spans="1:9" ht="24" customHeight="1">
      <c r="A128" s="96">
        <v>114</v>
      </c>
      <c r="B128" s="96">
        <v>831</v>
      </c>
      <c r="C128" s="181" t="s">
        <v>125</v>
      </c>
      <c r="D128" s="183"/>
      <c r="E128" s="110">
        <v>110076410</v>
      </c>
      <c r="F128" s="108">
        <v>200</v>
      </c>
      <c r="G128" s="109" t="s">
        <v>212</v>
      </c>
      <c r="H128" s="57">
        <f>H129</f>
        <v>684608</v>
      </c>
      <c r="I128" s="2"/>
    </row>
    <row r="129" spans="1:9" ht="24" customHeight="1">
      <c r="A129" s="96">
        <v>115</v>
      </c>
      <c r="B129" s="96">
        <v>831</v>
      </c>
      <c r="C129" s="181" t="s">
        <v>125</v>
      </c>
      <c r="D129" s="183"/>
      <c r="E129" s="110">
        <v>110076410</v>
      </c>
      <c r="F129" s="108">
        <v>240</v>
      </c>
      <c r="G129" s="109" t="s">
        <v>213</v>
      </c>
      <c r="H129" s="57">
        <v>684608</v>
      </c>
      <c r="I129" s="2"/>
    </row>
    <row r="130" spans="1:9" ht="69" customHeight="1">
      <c r="A130" s="96">
        <v>116</v>
      </c>
      <c r="B130" s="96">
        <v>831</v>
      </c>
      <c r="C130" s="181" t="s">
        <v>125</v>
      </c>
      <c r="D130" s="183"/>
      <c r="E130" s="110">
        <v>110081010</v>
      </c>
      <c r="F130" s="104"/>
      <c r="G130" s="109" t="s">
        <v>229</v>
      </c>
      <c r="H130" s="57">
        <f>H131</f>
        <v>1063044</v>
      </c>
      <c r="I130" s="2"/>
    </row>
    <row r="131" spans="1:9" ht="20.25" customHeight="1">
      <c r="A131" s="96">
        <v>117</v>
      </c>
      <c r="B131" s="96">
        <v>831</v>
      </c>
      <c r="C131" s="181" t="s">
        <v>125</v>
      </c>
      <c r="D131" s="183"/>
      <c r="E131" s="110">
        <v>110081010</v>
      </c>
      <c r="F131" s="108">
        <v>200</v>
      </c>
      <c r="G131" s="109" t="s">
        <v>212</v>
      </c>
      <c r="H131" s="57">
        <f>H132</f>
        <v>1063044</v>
      </c>
      <c r="I131" s="2"/>
    </row>
    <row r="132" spans="1:9" ht="26.25" customHeight="1">
      <c r="A132" s="96">
        <v>118</v>
      </c>
      <c r="B132" s="96">
        <v>831</v>
      </c>
      <c r="C132" s="181" t="s">
        <v>125</v>
      </c>
      <c r="D132" s="183"/>
      <c r="E132" s="110">
        <v>110081010</v>
      </c>
      <c r="F132" s="108">
        <v>240</v>
      </c>
      <c r="G132" s="109" t="s">
        <v>213</v>
      </c>
      <c r="H132" s="57">
        <v>1063044</v>
      </c>
      <c r="I132" s="2"/>
    </row>
    <row r="133" spans="1:9" ht="88.5" customHeight="1">
      <c r="A133" s="96">
        <v>119</v>
      </c>
      <c r="B133" s="96">
        <v>831</v>
      </c>
      <c r="C133" s="181" t="s">
        <v>125</v>
      </c>
      <c r="D133" s="183"/>
      <c r="E133" s="110" t="s">
        <v>451</v>
      </c>
      <c r="F133" s="108"/>
      <c r="G133" s="109" t="s">
        <v>453</v>
      </c>
      <c r="H133" s="57">
        <f>H134</f>
        <v>121194</v>
      </c>
      <c r="I133" s="2"/>
    </row>
    <row r="134" spans="1:9" ht="26.25" customHeight="1">
      <c r="A134" s="96">
        <v>120</v>
      </c>
      <c r="B134" s="96">
        <v>831</v>
      </c>
      <c r="C134" s="181" t="s">
        <v>125</v>
      </c>
      <c r="D134" s="183"/>
      <c r="E134" s="110" t="s">
        <v>451</v>
      </c>
      <c r="F134" s="108">
        <v>200</v>
      </c>
      <c r="G134" s="109" t="s">
        <v>212</v>
      </c>
      <c r="H134" s="57">
        <f>H135</f>
        <v>121194</v>
      </c>
      <c r="I134" s="2"/>
    </row>
    <row r="135" spans="1:9" ht="26.25" customHeight="1">
      <c r="A135" s="96">
        <v>121</v>
      </c>
      <c r="B135" s="96">
        <v>831</v>
      </c>
      <c r="C135" s="181" t="s">
        <v>125</v>
      </c>
      <c r="D135" s="183"/>
      <c r="E135" s="110" t="s">
        <v>451</v>
      </c>
      <c r="F135" s="108">
        <v>240</v>
      </c>
      <c r="G135" s="109" t="s">
        <v>213</v>
      </c>
      <c r="H135" s="57">
        <v>121194</v>
      </c>
      <c r="I135" s="2"/>
    </row>
    <row r="136" spans="1:9" ht="14.25" customHeight="1">
      <c r="A136" s="114">
        <v>122</v>
      </c>
      <c r="B136" s="114">
        <v>831</v>
      </c>
      <c r="C136" s="119" t="s">
        <v>72</v>
      </c>
      <c r="D136" s="119"/>
      <c r="E136" s="115"/>
      <c r="F136" s="119"/>
      <c r="G136" s="105" t="s">
        <v>296</v>
      </c>
      <c r="H136" s="64">
        <f aca="true" t="shared" si="0" ref="H136:H141">H137</f>
        <v>2911557</v>
      </c>
      <c r="I136" s="2"/>
    </row>
    <row r="137" spans="1:9" ht="11.25" customHeight="1">
      <c r="A137" s="96">
        <v>123</v>
      </c>
      <c r="B137" s="96">
        <v>831</v>
      </c>
      <c r="C137" s="181" t="s">
        <v>72</v>
      </c>
      <c r="D137" s="183"/>
      <c r="E137" s="110"/>
      <c r="F137" s="117"/>
      <c r="G137" s="109" t="s">
        <v>297</v>
      </c>
      <c r="H137" s="63">
        <f t="shared" si="0"/>
        <v>2911557</v>
      </c>
      <c r="I137" s="2"/>
    </row>
    <row r="138" spans="1:9" ht="44.25" customHeight="1">
      <c r="A138" s="96">
        <v>124</v>
      </c>
      <c r="B138" s="96">
        <v>831</v>
      </c>
      <c r="C138" s="181" t="s">
        <v>299</v>
      </c>
      <c r="D138" s="183"/>
      <c r="E138" s="110">
        <v>100000000</v>
      </c>
      <c r="F138" s="117"/>
      <c r="G138" s="109" t="s">
        <v>214</v>
      </c>
      <c r="H138" s="63">
        <f t="shared" si="0"/>
        <v>2911557</v>
      </c>
      <c r="I138" s="2"/>
    </row>
    <row r="139" spans="1:9" ht="24" customHeight="1">
      <c r="A139" s="96">
        <v>125</v>
      </c>
      <c r="B139" s="96">
        <v>831</v>
      </c>
      <c r="C139" s="181" t="s">
        <v>299</v>
      </c>
      <c r="D139" s="183"/>
      <c r="E139" s="110">
        <v>140000000</v>
      </c>
      <c r="F139" s="117"/>
      <c r="G139" s="109" t="s">
        <v>228</v>
      </c>
      <c r="H139" s="63">
        <f t="shared" si="0"/>
        <v>2911557</v>
      </c>
      <c r="I139" s="2"/>
    </row>
    <row r="140" spans="1:9" ht="121.5" customHeight="1">
      <c r="A140" s="96">
        <v>126</v>
      </c>
      <c r="B140" s="96">
        <v>831</v>
      </c>
      <c r="C140" s="181" t="s">
        <v>299</v>
      </c>
      <c r="D140" s="183"/>
      <c r="E140" s="110">
        <v>140082060</v>
      </c>
      <c r="F140" s="117"/>
      <c r="G140" s="109" t="s">
        <v>352</v>
      </c>
      <c r="H140" s="63">
        <f t="shared" si="0"/>
        <v>2911557</v>
      </c>
      <c r="I140" s="2"/>
    </row>
    <row r="141" spans="1:9" ht="13.5" customHeight="1">
      <c r="A141" s="96">
        <v>127</v>
      </c>
      <c r="B141" s="96">
        <v>831</v>
      </c>
      <c r="C141" s="181" t="s">
        <v>299</v>
      </c>
      <c r="D141" s="183"/>
      <c r="E141" s="110">
        <v>140082060</v>
      </c>
      <c r="F141" s="117" t="s">
        <v>127</v>
      </c>
      <c r="G141" s="109" t="s">
        <v>231</v>
      </c>
      <c r="H141" s="63">
        <f t="shared" si="0"/>
        <v>2911557</v>
      </c>
      <c r="I141" s="2"/>
    </row>
    <row r="142" spans="1:9" ht="12.75" customHeight="1">
      <c r="A142" s="96">
        <v>128</v>
      </c>
      <c r="B142" s="96">
        <v>831</v>
      </c>
      <c r="C142" s="181" t="s">
        <v>299</v>
      </c>
      <c r="D142" s="183"/>
      <c r="E142" s="110">
        <v>140082060</v>
      </c>
      <c r="F142" s="117" t="s">
        <v>232</v>
      </c>
      <c r="G142" s="109" t="s">
        <v>65</v>
      </c>
      <c r="H142" s="63">
        <v>2911557</v>
      </c>
      <c r="I142" s="2"/>
    </row>
    <row r="143" spans="1:9" ht="12.75" customHeight="1">
      <c r="A143" s="114">
        <v>129</v>
      </c>
      <c r="B143" s="114">
        <v>831</v>
      </c>
      <c r="C143" s="102" t="s">
        <v>354</v>
      </c>
      <c r="D143" s="122"/>
      <c r="E143" s="115">
        <v>0</v>
      </c>
      <c r="F143" s="119"/>
      <c r="G143" s="105" t="s">
        <v>355</v>
      </c>
      <c r="H143" s="64">
        <f aca="true" t="shared" si="1" ref="H143:H148">H144</f>
        <v>53000</v>
      </c>
      <c r="I143" s="2"/>
    </row>
    <row r="144" spans="1:9" ht="12.75" customHeight="1">
      <c r="A144" s="96">
        <v>130</v>
      </c>
      <c r="B144" s="96">
        <v>831</v>
      </c>
      <c r="C144" s="106" t="s">
        <v>357</v>
      </c>
      <c r="D144" s="97"/>
      <c r="E144" s="110">
        <v>0</v>
      </c>
      <c r="F144" s="117"/>
      <c r="G144" s="109" t="s">
        <v>356</v>
      </c>
      <c r="H144" s="63">
        <f t="shared" si="1"/>
        <v>53000</v>
      </c>
      <c r="I144" s="2"/>
    </row>
    <row r="145" spans="1:9" ht="45.75" customHeight="1">
      <c r="A145" s="96">
        <v>131</v>
      </c>
      <c r="B145" s="96">
        <v>831</v>
      </c>
      <c r="C145" s="106" t="s">
        <v>357</v>
      </c>
      <c r="D145" s="97"/>
      <c r="E145" s="110">
        <v>100000000</v>
      </c>
      <c r="F145" s="117"/>
      <c r="G145" s="109" t="s">
        <v>214</v>
      </c>
      <c r="H145" s="63">
        <f t="shared" si="1"/>
        <v>53000</v>
      </c>
      <c r="I145" s="2"/>
    </row>
    <row r="146" spans="1:9" ht="21.75" customHeight="1">
      <c r="A146" s="96">
        <v>132</v>
      </c>
      <c r="B146" s="96">
        <v>831</v>
      </c>
      <c r="C146" s="106" t="s">
        <v>357</v>
      </c>
      <c r="D146" s="97"/>
      <c r="E146" s="110">
        <v>140000000</v>
      </c>
      <c r="F146" s="117"/>
      <c r="G146" s="109" t="s">
        <v>228</v>
      </c>
      <c r="H146" s="63">
        <f t="shared" si="1"/>
        <v>53000</v>
      </c>
      <c r="I146" s="2"/>
    </row>
    <row r="147" spans="1:9" ht="145.5" customHeight="1">
      <c r="A147" s="96">
        <v>133</v>
      </c>
      <c r="B147" s="96">
        <v>831</v>
      </c>
      <c r="C147" s="106" t="s">
        <v>357</v>
      </c>
      <c r="D147" s="97"/>
      <c r="E147" s="110">
        <v>140082110</v>
      </c>
      <c r="F147" s="117"/>
      <c r="G147" s="123" t="s">
        <v>353</v>
      </c>
      <c r="H147" s="63">
        <f t="shared" si="1"/>
        <v>53000</v>
      </c>
      <c r="I147" s="2"/>
    </row>
    <row r="148" spans="1:9" ht="12.75" customHeight="1">
      <c r="A148" s="96">
        <v>134</v>
      </c>
      <c r="B148" s="96">
        <v>831</v>
      </c>
      <c r="C148" s="106" t="s">
        <v>357</v>
      </c>
      <c r="D148" s="97"/>
      <c r="E148" s="110">
        <v>140082110</v>
      </c>
      <c r="F148" s="117" t="s">
        <v>127</v>
      </c>
      <c r="G148" s="109" t="s">
        <v>231</v>
      </c>
      <c r="H148" s="63">
        <f t="shared" si="1"/>
        <v>53000</v>
      </c>
      <c r="I148" s="2"/>
    </row>
    <row r="149" spans="1:9" ht="12.75" customHeight="1">
      <c r="A149" s="96">
        <v>135</v>
      </c>
      <c r="B149" s="96">
        <v>831</v>
      </c>
      <c r="C149" s="106" t="s">
        <v>357</v>
      </c>
      <c r="D149" s="97"/>
      <c r="E149" s="110">
        <v>140082110</v>
      </c>
      <c r="F149" s="117" t="s">
        <v>232</v>
      </c>
      <c r="G149" s="109" t="s">
        <v>65</v>
      </c>
      <c r="H149" s="63">
        <v>53000</v>
      </c>
      <c r="I149" s="2"/>
    </row>
    <row r="150" spans="1:9" s="53" customFormat="1" ht="24" customHeight="1">
      <c r="A150" s="114">
        <v>136</v>
      </c>
      <c r="B150" s="114">
        <v>831</v>
      </c>
      <c r="C150" s="190" t="s">
        <v>251</v>
      </c>
      <c r="D150" s="183"/>
      <c r="E150" s="115">
        <v>8100000000</v>
      </c>
      <c r="F150" s="119"/>
      <c r="G150" s="105" t="s">
        <v>208</v>
      </c>
      <c r="H150" s="58">
        <f>H151</f>
        <v>212046</v>
      </c>
      <c r="I150" s="3"/>
    </row>
    <row r="151" spans="1:9" ht="24.75" customHeight="1">
      <c r="A151" s="96">
        <v>137</v>
      </c>
      <c r="B151" s="96">
        <v>831</v>
      </c>
      <c r="C151" s="181" t="s">
        <v>251</v>
      </c>
      <c r="D151" s="183"/>
      <c r="E151" s="110">
        <v>8110000000</v>
      </c>
      <c r="F151" s="117"/>
      <c r="G151" s="109" t="s">
        <v>197</v>
      </c>
      <c r="H151" s="57">
        <f>H152+H155</f>
        <v>212046</v>
      </c>
      <c r="I151" s="2"/>
    </row>
    <row r="152" spans="1:9" ht="75.75" customHeight="1">
      <c r="A152" s="96">
        <v>138</v>
      </c>
      <c r="B152" s="96">
        <v>831</v>
      </c>
      <c r="C152" s="181" t="s">
        <v>251</v>
      </c>
      <c r="D152" s="183"/>
      <c r="E152" s="110">
        <v>8110082080</v>
      </c>
      <c r="F152" s="117"/>
      <c r="G152" s="123" t="s">
        <v>8</v>
      </c>
      <c r="H152" s="57">
        <f>H153</f>
        <v>198629</v>
      </c>
      <c r="I152" s="2"/>
    </row>
    <row r="153" spans="1:9" ht="15" customHeight="1">
      <c r="A153" s="96">
        <v>139</v>
      </c>
      <c r="B153" s="96">
        <v>831</v>
      </c>
      <c r="C153" s="181" t="s">
        <v>251</v>
      </c>
      <c r="D153" s="183"/>
      <c r="E153" s="110">
        <v>8110082080</v>
      </c>
      <c r="F153" s="117" t="s">
        <v>127</v>
      </c>
      <c r="G153" s="109" t="s">
        <v>231</v>
      </c>
      <c r="H153" s="57">
        <f>H154</f>
        <v>198629</v>
      </c>
      <c r="I153" s="2"/>
    </row>
    <row r="154" spans="1:9" ht="14.25" customHeight="1">
      <c r="A154" s="96">
        <v>140</v>
      </c>
      <c r="B154" s="96">
        <v>831</v>
      </c>
      <c r="C154" s="181" t="s">
        <v>251</v>
      </c>
      <c r="D154" s="183"/>
      <c r="E154" s="110">
        <v>8110082080</v>
      </c>
      <c r="F154" s="117" t="s">
        <v>232</v>
      </c>
      <c r="G154" s="109" t="s">
        <v>65</v>
      </c>
      <c r="H154" s="57">
        <v>198629</v>
      </c>
      <c r="I154" s="2"/>
    </row>
    <row r="155" spans="1:9" ht="80.25" customHeight="1">
      <c r="A155" s="96">
        <v>141</v>
      </c>
      <c r="B155" s="96">
        <v>831</v>
      </c>
      <c r="C155" s="181" t="s">
        <v>251</v>
      </c>
      <c r="D155" s="183"/>
      <c r="E155" s="110">
        <v>8110082090</v>
      </c>
      <c r="F155" s="117"/>
      <c r="G155" s="123" t="s">
        <v>350</v>
      </c>
      <c r="H155" s="57">
        <f>H156</f>
        <v>13417</v>
      </c>
      <c r="I155" s="2"/>
    </row>
    <row r="156" spans="1:9" ht="14.25" customHeight="1">
      <c r="A156" s="96">
        <v>142</v>
      </c>
      <c r="B156" s="96">
        <v>831</v>
      </c>
      <c r="C156" s="181" t="s">
        <v>251</v>
      </c>
      <c r="D156" s="183"/>
      <c r="E156" s="110">
        <v>8110082090</v>
      </c>
      <c r="F156" s="117" t="s">
        <v>127</v>
      </c>
      <c r="G156" s="109" t="s">
        <v>231</v>
      </c>
      <c r="H156" s="57">
        <f>H157</f>
        <v>13417</v>
      </c>
      <c r="I156" s="2"/>
    </row>
    <row r="157" spans="1:9" ht="14.25" customHeight="1">
      <c r="A157" s="96">
        <v>143</v>
      </c>
      <c r="B157" s="96">
        <v>831</v>
      </c>
      <c r="C157" s="181" t="s">
        <v>251</v>
      </c>
      <c r="D157" s="183"/>
      <c r="E157" s="110">
        <v>8110082090</v>
      </c>
      <c r="F157" s="117" t="s">
        <v>232</v>
      </c>
      <c r="G157" s="109" t="s">
        <v>65</v>
      </c>
      <c r="H157" s="57">
        <v>13417</v>
      </c>
      <c r="I157" s="2"/>
    </row>
    <row r="158" spans="1:9" ht="13.5" customHeight="1">
      <c r="A158" s="96"/>
      <c r="B158" s="96"/>
      <c r="C158" s="217" t="s">
        <v>164</v>
      </c>
      <c r="D158" s="218"/>
      <c r="E158" s="218"/>
      <c r="F158" s="218"/>
      <c r="G158" s="219"/>
      <c r="H158" s="124">
        <f>H11</f>
        <v>10054317.64</v>
      </c>
      <c r="I158" s="2"/>
    </row>
    <row r="159" spans="1:9" ht="30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30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</sheetData>
  <sheetProtection/>
  <mergeCells count="163">
    <mergeCell ref="C115:D115"/>
    <mergeCell ref="C132:D132"/>
    <mergeCell ref="C121:D121"/>
    <mergeCell ref="C97:D97"/>
    <mergeCell ref="C98:D98"/>
    <mergeCell ref="C99:D99"/>
    <mergeCell ref="C100:D100"/>
    <mergeCell ref="C106:D106"/>
    <mergeCell ref="C107:D107"/>
    <mergeCell ref="C105:D105"/>
    <mergeCell ref="C104:D104"/>
    <mergeCell ref="C55:D55"/>
    <mergeCell ref="C56:D56"/>
    <mergeCell ref="C57:D57"/>
    <mergeCell ref="C157:D157"/>
    <mergeCell ref="C155:D155"/>
    <mergeCell ref="C156:D156"/>
    <mergeCell ref="C116:D116"/>
    <mergeCell ref="C101:D101"/>
    <mergeCell ref="C102:D102"/>
    <mergeCell ref="C103:D103"/>
    <mergeCell ref="C141:D141"/>
    <mergeCell ref="C142:D142"/>
    <mergeCell ref="C138:D138"/>
    <mergeCell ref="C139:D139"/>
    <mergeCell ref="C122:D122"/>
    <mergeCell ref="C123:D123"/>
    <mergeCell ref="C137:D137"/>
    <mergeCell ref="C131:D131"/>
    <mergeCell ref="C134:D134"/>
    <mergeCell ref="C135:D135"/>
    <mergeCell ref="C158:G158"/>
    <mergeCell ref="C154:D154"/>
    <mergeCell ref="C150:D150"/>
    <mergeCell ref="C151:D151"/>
    <mergeCell ref="C152:D152"/>
    <mergeCell ref="C153:D153"/>
    <mergeCell ref="C140:D140"/>
    <mergeCell ref="C127:D127"/>
    <mergeCell ref="C128:D128"/>
    <mergeCell ref="C129:D129"/>
    <mergeCell ref="C133:D133"/>
    <mergeCell ref="C124:D124"/>
    <mergeCell ref="C125:D125"/>
    <mergeCell ref="C126:D126"/>
    <mergeCell ref="C130:D130"/>
    <mergeCell ref="C108:D108"/>
    <mergeCell ref="C109:D109"/>
    <mergeCell ref="C110:D110"/>
    <mergeCell ref="C118:D118"/>
    <mergeCell ref="C119:D119"/>
    <mergeCell ref="C120:D120"/>
    <mergeCell ref="C111:D111"/>
    <mergeCell ref="C112:D112"/>
    <mergeCell ref="C113:D113"/>
    <mergeCell ref="C114:D114"/>
    <mergeCell ref="C96:D96"/>
    <mergeCell ref="H79:H80"/>
    <mergeCell ref="H94:H95"/>
    <mergeCell ref="A79:A80"/>
    <mergeCell ref="B79:B80"/>
    <mergeCell ref="C79:C80"/>
    <mergeCell ref="C83:D83"/>
    <mergeCell ref="C91:D91"/>
    <mergeCell ref="C92:D92"/>
    <mergeCell ref="A94:A95"/>
    <mergeCell ref="B94:B95"/>
    <mergeCell ref="C94:C95"/>
    <mergeCell ref="D94:G95"/>
    <mergeCell ref="C93:D93"/>
    <mergeCell ref="C73:D73"/>
    <mergeCell ref="C74:D74"/>
    <mergeCell ref="C77:D77"/>
    <mergeCell ref="C78:D78"/>
    <mergeCell ref="C75:D75"/>
    <mergeCell ref="C76:D76"/>
    <mergeCell ref="D79:G80"/>
    <mergeCell ref="C82:D82"/>
    <mergeCell ref="C65:D65"/>
    <mergeCell ref="C66:D66"/>
    <mergeCell ref="C67:D67"/>
    <mergeCell ref="C68:D68"/>
    <mergeCell ref="C69:D69"/>
    <mergeCell ref="D70:G70"/>
    <mergeCell ref="C71:D71"/>
    <mergeCell ref="C72:D72"/>
    <mergeCell ref="C63:D63"/>
    <mergeCell ref="C64:D64"/>
    <mergeCell ref="E45:E46"/>
    <mergeCell ref="F45:F46"/>
    <mergeCell ref="C51:D51"/>
    <mergeCell ref="C54:D54"/>
    <mergeCell ref="C61:D61"/>
    <mergeCell ref="C62:D62"/>
    <mergeCell ref="C53:D53"/>
    <mergeCell ref="C50:D50"/>
    <mergeCell ref="C47:D47"/>
    <mergeCell ref="C48:D48"/>
    <mergeCell ref="C49:D49"/>
    <mergeCell ref="G45:G46"/>
    <mergeCell ref="A45:A46"/>
    <mergeCell ref="B45:B46"/>
    <mergeCell ref="C45:D46"/>
    <mergeCell ref="H45:H46"/>
    <mergeCell ref="C52:D52"/>
    <mergeCell ref="C36:D36"/>
    <mergeCell ref="C37:D37"/>
    <mergeCell ref="C38:D38"/>
    <mergeCell ref="C39:D39"/>
    <mergeCell ref="C42:D42"/>
    <mergeCell ref="C43:D43"/>
    <mergeCell ref="C40:D40"/>
    <mergeCell ref="C41:D41"/>
    <mergeCell ref="C44:D44"/>
    <mergeCell ref="H29:H30"/>
    <mergeCell ref="C31:D31"/>
    <mergeCell ref="C32:D32"/>
    <mergeCell ref="C33:D33"/>
    <mergeCell ref="C34:D34"/>
    <mergeCell ref="C35:D35"/>
    <mergeCell ref="F29:F30"/>
    <mergeCell ref="G29:G30"/>
    <mergeCell ref="A29:A30"/>
    <mergeCell ref="B29:B30"/>
    <mergeCell ref="C29:D30"/>
    <mergeCell ref="E29:E30"/>
    <mergeCell ref="C24:D24"/>
    <mergeCell ref="C28:D28"/>
    <mergeCell ref="C25:D25"/>
    <mergeCell ref="C26:D26"/>
    <mergeCell ref="C27:D27"/>
    <mergeCell ref="C14:D14"/>
    <mergeCell ref="C15:D15"/>
    <mergeCell ref="C19:D19"/>
    <mergeCell ref="C22:D22"/>
    <mergeCell ref="C23:D23"/>
    <mergeCell ref="C20:D20"/>
    <mergeCell ref="C21:D21"/>
    <mergeCell ref="C16:D16"/>
    <mergeCell ref="C17:D17"/>
    <mergeCell ref="C18:D18"/>
    <mergeCell ref="D8:H8"/>
    <mergeCell ref="C11:G11"/>
    <mergeCell ref="D12:G12"/>
    <mergeCell ref="C9:D9"/>
    <mergeCell ref="C10:D10"/>
    <mergeCell ref="C13:D13"/>
    <mergeCell ref="C1:H1"/>
    <mergeCell ref="D2:H2"/>
    <mergeCell ref="D3:H3"/>
    <mergeCell ref="C5:H5"/>
    <mergeCell ref="D6:H6"/>
    <mergeCell ref="D7:H7"/>
    <mergeCell ref="C87:D87"/>
    <mergeCell ref="C58:D58"/>
    <mergeCell ref="C59:D59"/>
    <mergeCell ref="C60:D60"/>
    <mergeCell ref="C90:D90"/>
    <mergeCell ref="C86:D86"/>
    <mergeCell ref="C84:D84"/>
    <mergeCell ref="C85:D85"/>
    <mergeCell ref="C89:D89"/>
    <mergeCell ref="C88:D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6"/>
  <sheetViews>
    <sheetView zoomScalePageLayoutView="0" workbookViewId="0" topLeftCell="A3">
      <selection activeCell="H33" sqref="H33"/>
    </sheetView>
  </sheetViews>
  <sheetFormatPr defaultColWidth="9.140625" defaultRowHeight="12.75"/>
  <cols>
    <col min="1" max="1" width="5.421875" style="0" customWidth="1"/>
    <col min="2" max="2" width="90.140625" style="0" customWidth="1"/>
    <col min="3" max="3" width="5.28125" style="0" customWidth="1"/>
    <col min="4" max="4" width="0.42578125" style="0" customWidth="1"/>
    <col min="5" max="5" width="9.57421875" style="0" bestFit="1" customWidth="1"/>
    <col min="6" max="6" width="5.57421875" style="0" customWidth="1"/>
    <col min="7" max="7" width="12.57421875" style="0" customWidth="1"/>
    <col min="9" max="9" width="10.57421875" style="0" bestFit="1" customWidth="1"/>
  </cols>
  <sheetData>
    <row r="1" ht="12.75" hidden="1"/>
    <row r="2" ht="12.75" hidden="1"/>
    <row r="3" spans="3:8" ht="20.25" customHeight="1">
      <c r="C3" s="147" t="s">
        <v>406</v>
      </c>
      <c r="D3" s="147"/>
      <c r="E3" s="147"/>
      <c r="F3" s="147"/>
      <c r="G3" s="147"/>
      <c r="H3" s="2"/>
    </row>
    <row r="4" spans="3:8" ht="25.5" customHeight="1">
      <c r="C4" s="220" t="s">
        <v>466</v>
      </c>
      <c r="D4" s="221"/>
      <c r="E4" s="221"/>
      <c r="F4" s="221"/>
      <c r="G4" s="221"/>
      <c r="H4" s="2"/>
    </row>
    <row r="5" spans="3:8" ht="0.75" customHeight="1" hidden="1">
      <c r="C5" s="222"/>
      <c r="D5" s="222"/>
      <c r="E5" s="222"/>
      <c r="F5" s="222"/>
      <c r="G5" s="222"/>
      <c r="H5" s="2"/>
    </row>
    <row r="7" spans="3:8" ht="20.25" customHeight="1">
      <c r="C7" s="147" t="s">
        <v>263</v>
      </c>
      <c r="D7" s="147"/>
      <c r="E7" s="147"/>
      <c r="F7" s="147"/>
      <c r="G7" s="147"/>
      <c r="H7" s="2"/>
    </row>
    <row r="8" spans="3:8" ht="26.25" customHeight="1">
      <c r="C8" s="220" t="s">
        <v>386</v>
      </c>
      <c r="D8" s="221"/>
      <c r="E8" s="221"/>
      <c r="F8" s="221"/>
      <c r="G8" s="221"/>
      <c r="H8" s="2"/>
    </row>
    <row r="9" spans="3:8" ht="2.25" customHeight="1" hidden="1">
      <c r="C9" s="222"/>
      <c r="D9" s="222"/>
      <c r="E9" s="222"/>
      <c r="F9" s="222"/>
      <c r="G9" s="222"/>
      <c r="H9" s="2"/>
    </row>
    <row r="10" spans="1:8" ht="37.5" customHeight="1">
      <c r="A10" s="25"/>
      <c r="B10" s="226" t="s">
        <v>348</v>
      </c>
      <c r="C10" s="227"/>
      <c r="D10" s="227"/>
      <c r="E10" s="227"/>
      <c r="F10" s="227"/>
      <c r="G10" s="227"/>
      <c r="H10" s="2"/>
    </row>
    <row r="11" spans="1:8" ht="33.75" customHeight="1">
      <c r="A11" s="31" t="s">
        <v>55</v>
      </c>
      <c r="B11" s="31"/>
      <c r="C11" s="223" t="s">
        <v>301</v>
      </c>
      <c r="D11" s="224"/>
      <c r="E11" s="31" t="s">
        <v>155</v>
      </c>
      <c r="F11" s="31" t="s">
        <v>156</v>
      </c>
      <c r="G11" s="31" t="s">
        <v>307</v>
      </c>
      <c r="H11" s="2"/>
    </row>
    <row r="12" spans="1:8" ht="15" customHeight="1">
      <c r="A12" s="26"/>
      <c r="B12" s="26">
        <v>2</v>
      </c>
      <c r="C12" s="223">
        <v>3</v>
      </c>
      <c r="D12" s="224"/>
      <c r="E12" s="31">
        <v>4</v>
      </c>
      <c r="F12" s="31">
        <v>5</v>
      </c>
      <c r="G12" s="26">
        <v>6</v>
      </c>
      <c r="H12" s="2"/>
    </row>
    <row r="13" spans="1:9" ht="25.5" customHeight="1">
      <c r="A13" s="26">
        <v>1</v>
      </c>
      <c r="B13" s="56" t="s">
        <v>302</v>
      </c>
      <c r="C13" s="31"/>
      <c r="D13" s="225"/>
      <c r="E13" s="225"/>
      <c r="F13" s="225"/>
      <c r="G13" s="60">
        <f>G14+G72+G81+G97+G120+G139+G146+G153</f>
        <v>10054317.64</v>
      </c>
      <c r="H13" s="2"/>
      <c r="I13" s="91"/>
    </row>
    <row r="14" spans="1:8" ht="13.5" customHeight="1">
      <c r="A14" s="26">
        <v>2</v>
      </c>
      <c r="B14" s="45" t="s">
        <v>238</v>
      </c>
      <c r="C14" s="30" t="s">
        <v>67</v>
      </c>
      <c r="D14" s="225"/>
      <c r="E14" s="225"/>
      <c r="F14" s="225"/>
      <c r="G14" s="60">
        <f>G15+G24+G38+G44</f>
        <v>3427796.64</v>
      </c>
      <c r="H14" s="2"/>
    </row>
    <row r="15" spans="1:8" ht="27.75" customHeight="1">
      <c r="A15" s="26">
        <v>3</v>
      </c>
      <c r="B15" s="27" t="s">
        <v>158</v>
      </c>
      <c r="C15" s="232" t="s">
        <v>118</v>
      </c>
      <c r="D15" s="224"/>
      <c r="E15" s="35"/>
      <c r="F15" s="35"/>
      <c r="G15" s="58">
        <f>G16</f>
        <v>607555</v>
      </c>
      <c r="H15" s="2"/>
    </row>
    <row r="16" spans="1:8" ht="15" customHeight="1">
      <c r="A16" s="26">
        <v>4</v>
      </c>
      <c r="B16" s="32" t="s">
        <v>191</v>
      </c>
      <c r="C16" s="228" t="s">
        <v>118</v>
      </c>
      <c r="D16" s="224"/>
      <c r="E16" s="75">
        <v>9100000000</v>
      </c>
      <c r="F16" s="31"/>
      <c r="G16" s="57">
        <f>G17</f>
        <v>607555</v>
      </c>
      <c r="H16" s="2"/>
    </row>
    <row r="17" spans="1:8" ht="12" customHeight="1">
      <c r="A17" s="26">
        <v>5</v>
      </c>
      <c r="B17" s="32" t="s">
        <v>192</v>
      </c>
      <c r="C17" s="228" t="s">
        <v>118</v>
      </c>
      <c r="D17" s="224"/>
      <c r="E17" s="75">
        <v>9110000000</v>
      </c>
      <c r="F17" s="31"/>
      <c r="G17" s="57">
        <f>G18+G21</f>
        <v>607555</v>
      </c>
      <c r="H17" s="2"/>
    </row>
    <row r="18" spans="1:8" ht="34.5" customHeight="1">
      <c r="A18" s="26">
        <v>6</v>
      </c>
      <c r="B18" s="134" t="s">
        <v>420</v>
      </c>
      <c r="C18" s="228" t="s">
        <v>118</v>
      </c>
      <c r="D18" s="224"/>
      <c r="E18" s="75">
        <v>9110010470</v>
      </c>
      <c r="F18" s="31"/>
      <c r="G18" s="57">
        <f>G19</f>
        <v>23436</v>
      </c>
      <c r="H18" s="2"/>
    </row>
    <row r="19" spans="1:8" ht="21" customHeight="1">
      <c r="A19" s="26">
        <v>7</v>
      </c>
      <c r="B19" s="32" t="s">
        <v>194</v>
      </c>
      <c r="C19" s="228" t="s">
        <v>118</v>
      </c>
      <c r="D19" s="224"/>
      <c r="E19" s="75">
        <v>9110010470</v>
      </c>
      <c r="F19" s="31">
        <v>100</v>
      </c>
      <c r="G19" s="57">
        <f>G20</f>
        <v>23436</v>
      </c>
      <c r="H19" s="2"/>
    </row>
    <row r="20" spans="1:8" ht="12" customHeight="1">
      <c r="A20" s="26">
        <v>8</v>
      </c>
      <c r="B20" s="32" t="s">
        <v>195</v>
      </c>
      <c r="C20" s="228" t="s">
        <v>118</v>
      </c>
      <c r="D20" s="224"/>
      <c r="E20" s="75">
        <v>9110010470</v>
      </c>
      <c r="F20" s="31">
        <v>120</v>
      </c>
      <c r="G20" s="57">
        <v>23436</v>
      </c>
      <c r="H20" s="2"/>
    </row>
    <row r="21" spans="1:8" ht="26.25" customHeight="1">
      <c r="A21" s="26">
        <v>9</v>
      </c>
      <c r="B21" s="32" t="s">
        <v>193</v>
      </c>
      <c r="C21" s="228" t="s">
        <v>118</v>
      </c>
      <c r="D21" s="224"/>
      <c r="E21" s="75">
        <v>9110080210</v>
      </c>
      <c r="F21" s="31"/>
      <c r="G21" s="57">
        <f>G22</f>
        <v>584119</v>
      </c>
      <c r="H21" s="2"/>
    </row>
    <row r="22" spans="1:8" ht="26.25" customHeight="1">
      <c r="A22" s="26">
        <v>10</v>
      </c>
      <c r="B22" s="32" t="s">
        <v>194</v>
      </c>
      <c r="C22" s="228" t="s">
        <v>118</v>
      </c>
      <c r="D22" s="224"/>
      <c r="E22" s="75">
        <v>9110080210</v>
      </c>
      <c r="F22" s="31">
        <v>100</v>
      </c>
      <c r="G22" s="57">
        <f>G23</f>
        <v>584119</v>
      </c>
      <c r="H22" s="2"/>
    </row>
    <row r="23" spans="1:8" ht="15" customHeight="1">
      <c r="A23" s="26">
        <v>11</v>
      </c>
      <c r="B23" s="32" t="s">
        <v>195</v>
      </c>
      <c r="C23" s="228" t="s">
        <v>118</v>
      </c>
      <c r="D23" s="224"/>
      <c r="E23" s="75">
        <v>9110080210</v>
      </c>
      <c r="F23" s="31">
        <v>120</v>
      </c>
      <c r="G23" s="57">
        <v>584119</v>
      </c>
      <c r="H23" s="2"/>
    </row>
    <row r="24" spans="1:8" ht="21.75" customHeight="1">
      <c r="A24" s="28">
        <v>12</v>
      </c>
      <c r="B24" s="27" t="s">
        <v>159</v>
      </c>
      <c r="C24" s="232" t="s">
        <v>119</v>
      </c>
      <c r="D24" s="224"/>
      <c r="E24" s="76"/>
      <c r="F24" s="35"/>
      <c r="G24" s="61">
        <f>G25</f>
        <v>2528905.64</v>
      </c>
      <c r="H24" s="2"/>
    </row>
    <row r="25" spans="1:8" ht="10.5" customHeight="1">
      <c r="A25" s="26">
        <v>13</v>
      </c>
      <c r="B25" s="32" t="s">
        <v>196</v>
      </c>
      <c r="C25" s="228" t="s">
        <v>119</v>
      </c>
      <c r="D25" s="224"/>
      <c r="E25" s="75">
        <v>8100000000</v>
      </c>
      <c r="F25" s="31"/>
      <c r="G25" s="57">
        <f>G26</f>
        <v>2528905.64</v>
      </c>
      <c r="H25" s="2"/>
    </row>
    <row r="26" spans="1:8" ht="11.25" customHeight="1">
      <c r="A26" s="26">
        <v>14</v>
      </c>
      <c r="B26" s="32" t="s">
        <v>197</v>
      </c>
      <c r="C26" s="228" t="s">
        <v>119</v>
      </c>
      <c r="D26" s="224"/>
      <c r="E26" s="75">
        <v>8110000000</v>
      </c>
      <c r="F26" s="31"/>
      <c r="G26" s="57">
        <f>G27+G30</f>
        <v>2528905.64</v>
      </c>
      <c r="H26" s="2"/>
    </row>
    <row r="27" spans="1:8" ht="31.5" customHeight="1">
      <c r="A27" s="26">
        <v>15</v>
      </c>
      <c r="B27" s="134" t="s">
        <v>420</v>
      </c>
      <c r="C27" s="228" t="s">
        <v>119</v>
      </c>
      <c r="D27" s="224"/>
      <c r="E27" s="75">
        <v>8110010470</v>
      </c>
      <c r="F27" s="31"/>
      <c r="G27" s="57">
        <f>G28</f>
        <v>51434</v>
      </c>
      <c r="H27" s="2"/>
    </row>
    <row r="28" spans="1:8" ht="24" customHeight="1">
      <c r="A28" s="26">
        <v>16</v>
      </c>
      <c r="B28" s="32" t="s">
        <v>194</v>
      </c>
      <c r="C28" s="228" t="s">
        <v>119</v>
      </c>
      <c r="D28" s="224"/>
      <c r="E28" s="75">
        <v>8110010470</v>
      </c>
      <c r="F28" s="31">
        <v>100</v>
      </c>
      <c r="G28" s="57">
        <f>G29</f>
        <v>51434</v>
      </c>
      <c r="H28" s="2"/>
    </row>
    <row r="29" spans="1:8" ht="11.25" customHeight="1">
      <c r="A29" s="26">
        <v>17</v>
      </c>
      <c r="B29" s="32" t="s">
        <v>199</v>
      </c>
      <c r="C29" s="228" t="s">
        <v>119</v>
      </c>
      <c r="D29" s="224"/>
      <c r="E29" s="75">
        <v>8110010470</v>
      </c>
      <c r="F29" s="31">
        <v>120</v>
      </c>
      <c r="G29" s="57">
        <v>51434</v>
      </c>
      <c r="H29" s="2"/>
    </row>
    <row r="30" spans="1:9" ht="24" customHeight="1">
      <c r="A30" s="26">
        <v>18</v>
      </c>
      <c r="B30" s="32" t="s">
        <v>198</v>
      </c>
      <c r="C30" s="228" t="s">
        <v>119</v>
      </c>
      <c r="D30" s="224"/>
      <c r="E30" s="75">
        <v>8110080210</v>
      </c>
      <c r="F30" s="31"/>
      <c r="G30" s="57">
        <f>G31+G34+G36</f>
        <v>2477471.64</v>
      </c>
      <c r="H30" s="2"/>
      <c r="I30" s="91"/>
    </row>
    <row r="31" spans="1:8" ht="24" customHeight="1">
      <c r="A31" s="229">
        <v>19</v>
      </c>
      <c r="B31" s="230" t="s">
        <v>194</v>
      </c>
      <c r="C31" s="228" t="s">
        <v>119</v>
      </c>
      <c r="D31" s="224"/>
      <c r="E31" s="231">
        <v>8110080210</v>
      </c>
      <c r="F31" s="237">
        <v>100</v>
      </c>
      <c r="G31" s="199">
        <f>G33</f>
        <v>1804408</v>
      </c>
      <c r="H31" s="2"/>
    </row>
    <row r="32" spans="1:8" ht="2.25" customHeight="1" hidden="1">
      <c r="A32" s="229"/>
      <c r="B32" s="230"/>
      <c r="C32" s="228" t="s">
        <v>119</v>
      </c>
      <c r="D32" s="224"/>
      <c r="E32" s="231"/>
      <c r="F32" s="237"/>
      <c r="G32" s="199"/>
      <c r="H32" s="2"/>
    </row>
    <row r="33" spans="1:8" ht="14.25" customHeight="1">
      <c r="A33" s="26">
        <v>20</v>
      </c>
      <c r="B33" s="32" t="s">
        <v>199</v>
      </c>
      <c r="C33" s="228" t="s">
        <v>119</v>
      </c>
      <c r="D33" s="224"/>
      <c r="E33" s="75">
        <v>8110080210</v>
      </c>
      <c r="F33" s="31">
        <v>120</v>
      </c>
      <c r="G33" s="57">
        <v>1804408</v>
      </c>
      <c r="H33" s="2"/>
    </row>
    <row r="34" spans="1:8" ht="12.75" customHeight="1">
      <c r="A34" s="26">
        <v>21</v>
      </c>
      <c r="B34" s="32" t="s">
        <v>200</v>
      </c>
      <c r="C34" s="228" t="s">
        <v>119</v>
      </c>
      <c r="D34" s="224"/>
      <c r="E34" s="75">
        <v>8110080210</v>
      </c>
      <c r="F34" s="31">
        <v>200</v>
      </c>
      <c r="G34" s="57">
        <f>G35</f>
        <v>668063.64</v>
      </c>
      <c r="H34" s="2"/>
    </row>
    <row r="35" spans="1:8" ht="11.25" customHeight="1">
      <c r="A35" s="26">
        <v>22</v>
      </c>
      <c r="B35" s="32" t="s">
        <v>201</v>
      </c>
      <c r="C35" s="228" t="s">
        <v>119</v>
      </c>
      <c r="D35" s="224"/>
      <c r="E35" s="75">
        <v>8110080210</v>
      </c>
      <c r="F35" s="31">
        <v>240</v>
      </c>
      <c r="G35" s="57">
        <v>668063.64</v>
      </c>
      <c r="H35" s="2"/>
    </row>
    <row r="36" spans="1:8" ht="13.5" customHeight="1">
      <c r="A36" s="26">
        <v>23</v>
      </c>
      <c r="B36" s="32" t="s">
        <v>202</v>
      </c>
      <c r="C36" s="228" t="s">
        <v>119</v>
      </c>
      <c r="D36" s="224"/>
      <c r="E36" s="75">
        <v>8110080210</v>
      </c>
      <c r="F36" s="31">
        <v>800</v>
      </c>
      <c r="G36" s="57">
        <f>G37</f>
        <v>5000</v>
      </c>
      <c r="H36" s="2"/>
    </row>
    <row r="37" spans="1:8" ht="11.25" customHeight="1">
      <c r="A37" s="26">
        <v>24</v>
      </c>
      <c r="B37" s="32" t="s">
        <v>203</v>
      </c>
      <c r="C37" s="228" t="s">
        <v>119</v>
      </c>
      <c r="D37" s="224"/>
      <c r="E37" s="75">
        <v>8110080210</v>
      </c>
      <c r="F37" s="31">
        <v>850</v>
      </c>
      <c r="G37" s="57">
        <v>5000</v>
      </c>
      <c r="H37" s="2"/>
    </row>
    <row r="38" spans="1:8" ht="12" customHeight="1">
      <c r="A38" s="26">
        <v>25</v>
      </c>
      <c r="B38" s="27" t="s">
        <v>60</v>
      </c>
      <c r="C38" s="232" t="s">
        <v>120</v>
      </c>
      <c r="D38" s="224"/>
      <c r="E38" s="76"/>
      <c r="F38" s="35"/>
      <c r="G38" s="61">
        <f>G39</f>
        <v>3000</v>
      </c>
      <c r="H38" s="2"/>
    </row>
    <row r="39" spans="1:8" ht="11.25" customHeight="1">
      <c r="A39" s="26">
        <v>26</v>
      </c>
      <c r="B39" s="32" t="s">
        <v>196</v>
      </c>
      <c r="C39" s="228" t="s">
        <v>120</v>
      </c>
      <c r="D39" s="224"/>
      <c r="E39" s="75">
        <v>8100000000</v>
      </c>
      <c r="F39" s="31"/>
      <c r="G39" s="59">
        <f>G40</f>
        <v>3000</v>
      </c>
      <c r="H39" s="2"/>
    </row>
    <row r="40" spans="1:8" ht="11.25" customHeight="1">
      <c r="A40" s="26">
        <v>27</v>
      </c>
      <c r="B40" s="32" t="s">
        <v>197</v>
      </c>
      <c r="C40" s="228" t="s">
        <v>120</v>
      </c>
      <c r="D40" s="224"/>
      <c r="E40" s="75">
        <v>8110000000</v>
      </c>
      <c r="F40" s="30"/>
      <c r="G40" s="59">
        <v>3000</v>
      </c>
      <c r="H40" s="2"/>
    </row>
    <row r="41" spans="1:8" ht="21" customHeight="1">
      <c r="A41" s="26">
        <v>28</v>
      </c>
      <c r="B41" s="32" t="s">
        <v>259</v>
      </c>
      <c r="C41" s="228" t="s">
        <v>120</v>
      </c>
      <c r="D41" s="224"/>
      <c r="E41" s="75">
        <v>8110080050</v>
      </c>
      <c r="F41" s="30"/>
      <c r="G41" s="59">
        <v>3000</v>
      </c>
      <c r="H41" s="2"/>
    </row>
    <row r="42" spans="1:8" ht="12.75" customHeight="1">
      <c r="A42" s="26">
        <v>29</v>
      </c>
      <c r="B42" s="32" t="s">
        <v>202</v>
      </c>
      <c r="C42" s="228" t="s">
        <v>120</v>
      </c>
      <c r="D42" s="224"/>
      <c r="E42" s="75">
        <v>8110080050</v>
      </c>
      <c r="F42" s="30" t="s">
        <v>205</v>
      </c>
      <c r="G42" s="59">
        <v>3000</v>
      </c>
      <c r="H42" s="2"/>
    </row>
    <row r="43" spans="1:8" ht="13.5" customHeight="1">
      <c r="A43" s="26">
        <v>30</v>
      </c>
      <c r="B43" s="32" t="s">
        <v>207</v>
      </c>
      <c r="C43" s="228" t="s">
        <v>120</v>
      </c>
      <c r="D43" s="224"/>
      <c r="E43" s="75">
        <v>8110080050</v>
      </c>
      <c r="F43" s="30" t="s">
        <v>206</v>
      </c>
      <c r="G43" s="59">
        <v>3000</v>
      </c>
      <c r="H43" s="2"/>
    </row>
    <row r="44" spans="1:8" ht="12" customHeight="1">
      <c r="A44" s="26">
        <v>31</v>
      </c>
      <c r="B44" s="27" t="s">
        <v>74</v>
      </c>
      <c r="C44" s="232" t="s">
        <v>121</v>
      </c>
      <c r="D44" s="224"/>
      <c r="E44" s="76"/>
      <c r="F44" s="35"/>
      <c r="G44" s="61">
        <f>G45+G55</f>
        <v>288336</v>
      </c>
      <c r="H44" s="2"/>
    </row>
    <row r="45" spans="1:8" ht="15" customHeight="1">
      <c r="A45" s="26">
        <v>32</v>
      </c>
      <c r="B45" s="32" t="s">
        <v>196</v>
      </c>
      <c r="C45" s="228" t="s">
        <v>121</v>
      </c>
      <c r="D45" s="224"/>
      <c r="E45" s="75">
        <v>8100000000</v>
      </c>
      <c r="F45" s="31"/>
      <c r="G45" s="59">
        <f>G46</f>
        <v>14800</v>
      </c>
      <c r="H45" s="2"/>
    </row>
    <row r="46" spans="1:8" ht="12" customHeight="1">
      <c r="A46" s="26">
        <v>33</v>
      </c>
      <c r="B46" s="32" t="s">
        <v>197</v>
      </c>
      <c r="C46" s="228" t="s">
        <v>121</v>
      </c>
      <c r="D46" s="224"/>
      <c r="E46" s="75">
        <v>8110000000</v>
      </c>
      <c r="F46" s="31"/>
      <c r="G46" s="59">
        <f>G47+G51</f>
        <v>14800</v>
      </c>
      <c r="H46" s="2"/>
    </row>
    <row r="47" spans="1:8" ht="28.5" customHeight="1">
      <c r="A47" s="229">
        <v>34</v>
      </c>
      <c r="B47" s="230" t="s">
        <v>269</v>
      </c>
      <c r="C47" s="233" t="s">
        <v>121</v>
      </c>
      <c r="D47" s="234"/>
      <c r="E47" s="231">
        <v>8110080850</v>
      </c>
      <c r="F47" s="237"/>
      <c r="G47" s="238">
        <f>G49</f>
        <v>12000</v>
      </c>
      <c r="H47" s="2"/>
    </row>
    <row r="48" spans="1:8" ht="6.75" customHeight="1">
      <c r="A48" s="229"/>
      <c r="B48" s="230"/>
      <c r="C48" s="235"/>
      <c r="D48" s="236"/>
      <c r="E48" s="231"/>
      <c r="F48" s="237"/>
      <c r="G48" s="238"/>
      <c r="H48" s="2"/>
    </row>
    <row r="49" spans="1:8" ht="14.25" customHeight="1">
      <c r="A49" s="34" t="s">
        <v>329</v>
      </c>
      <c r="B49" s="32" t="s">
        <v>200</v>
      </c>
      <c r="C49" s="228" t="s">
        <v>121</v>
      </c>
      <c r="D49" s="224"/>
      <c r="E49" s="75">
        <v>8110080850</v>
      </c>
      <c r="F49" s="30" t="s">
        <v>209</v>
      </c>
      <c r="G49" s="59">
        <f>G50</f>
        <v>12000</v>
      </c>
      <c r="H49" s="2"/>
    </row>
    <row r="50" spans="1:8" ht="12" customHeight="1">
      <c r="A50" s="34" t="s">
        <v>351</v>
      </c>
      <c r="B50" s="32" t="s">
        <v>201</v>
      </c>
      <c r="C50" s="228" t="s">
        <v>121</v>
      </c>
      <c r="D50" s="224"/>
      <c r="E50" s="75">
        <v>8110080850</v>
      </c>
      <c r="F50" s="30" t="s">
        <v>174</v>
      </c>
      <c r="G50" s="59">
        <v>12000</v>
      </c>
      <c r="H50" s="2"/>
    </row>
    <row r="51" spans="1:8" ht="12" customHeight="1">
      <c r="A51" s="34" t="s">
        <v>290</v>
      </c>
      <c r="B51" s="32" t="s">
        <v>197</v>
      </c>
      <c r="C51" s="228" t="s">
        <v>121</v>
      </c>
      <c r="D51" s="224"/>
      <c r="E51" s="75">
        <v>8100000000</v>
      </c>
      <c r="F51" s="30"/>
      <c r="G51" s="59">
        <f>G52</f>
        <v>2800</v>
      </c>
      <c r="H51" s="2"/>
    </row>
    <row r="52" spans="1:8" ht="34.5" customHeight="1">
      <c r="A52" s="34" t="s">
        <v>24</v>
      </c>
      <c r="B52" s="32" t="s">
        <v>265</v>
      </c>
      <c r="C52" s="228" t="s">
        <v>121</v>
      </c>
      <c r="D52" s="224"/>
      <c r="E52" s="75">
        <v>8110075140</v>
      </c>
      <c r="F52" s="30"/>
      <c r="G52" s="59">
        <f>G53</f>
        <v>2800</v>
      </c>
      <c r="H52" s="2"/>
    </row>
    <row r="53" spans="1:8" ht="11.25" customHeight="1">
      <c r="A53" s="34" t="s">
        <v>25</v>
      </c>
      <c r="B53" s="32" t="s">
        <v>200</v>
      </c>
      <c r="C53" s="228" t="s">
        <v>121</v>
      </c>
      <c r="D53" s="224"/>
      <c r="E53" s="75">
        <v>8110075140</v>
      </c>
      <c r="F53" s="30" t="s">
        <v>209</v>
      </c>
      <c r="G53" s="59">
        <f>G54</f>
        <v>2800</v>
      </c>
      <c r="H53" s="2"/>
    </row>
    <row r="54" spans="1:8" ht="12" customHeight="1">
      <c r="A54" s="34" t="s">
        <v>26</v>
      </c>
      <c r="B54" s="32" t="s">
        <v>201</v>
      </c>
      <c r="C54" s="228" t="s">
        <v>121</v>
      </c>
      <c r="D54" s="224"/>
      <c r="E54" s="75">
        <v>8110075140</v>
      </c>
      <c r="F54" s="30" t="s">
        <v>174</v>
      </c>
      <c r="G54" s="59">
        <v>2800</v>
      </c>
      <c r="H54" s="2"/>
    </row>
    <row r="55" spans="1:8" ht="21.75" customHeight="1">
      <c r="A55" s="34" t="s">
        <v>27</v>
      </c>
      <c r="B55" s="32" t="s">
        <v>214</v>
      </c>
      <c r="C55" s="228" t="s">
        <v>121</v>
      </c>
      <c r="D55" s="224"/>
      <c r="E55" s="75">
        <v>100000000</v>
      </c>
      <c r="F55" s="30"/>
      <c r="G55" s="59">
        <f>G56</f>
        <v>273536</v>
      </c>
      <c r="H55" s="2"/>
    </row>
    <row r="56" spans="1:8" ht="12.75" customHeight="1">
      <c r="A56" s="34" t="s">
        <v>28</v>
      </c>
      <c r="B56" s="32" t="s">
        <v>233</v>
      </c>
      <c r="C56" s="228" t="s">
        <v>121</v>
      </c>
      <c r="D56" s="224"/>
      <c r="E56" s="75">
        <v>110000000</v>
      </c>
      <c r="F56" s="30"/>
      <c r="G56" s="59">
        <f>G57+G60+G63+G66+G69</f>
        <v>273536</v>
      </c>
      <c r="H56" s="2"/>
    </row>
    <row r="57" spans="1:8" ht="43.5" customHeight="1">
      <c r="A57" s="34" t="s">
        <v>29</v>
      </c>
      <c r="B57" s="52" t="s">
        <v>450</v>
      </c>
      <c r="C57" s="228" t="s">
        <v>121</v>
      </c>
      <c r="D57" s="224"/>
      <c r="E57" s="75">
        <v>110010210</v>
      </c>
      <c r="F57" s="30"/>
      <c r="G57" s="59">
        <f>G58</f>
        <v>16560</v>
      </c>
      <c r="H57" s="2"/>
    </row>
    <row r="58" spans="1:8" ht="22.5" customHeight="1">
      <c r="A58" s="34" t="s">
        <v>291</v>
      </c>
      <c r="B58" s="32" t="s">
        <v>194</v>
      </c>
      <c r="C58" s="228" t="s">
        <v>121</v>
      </c>
      <c r="D58" s="224"/>
      <c r="E58" s="75">
        <v>110010210</v>
      </c>
      <c r="F58" s="30" t="s">
        <v>230</v>
      </c>
      <c r="G58" s="59">
        <f>G59</f>
        <v>16560</v>
      </c>
      <c r="H58" s="2"/>
    </row>
    <row r="59" spans="1:8" ht="12.75" customHeight="1">
      <c r="A59" s="34" t="s">
        <v>292</v>
      </c>
      <c r="B59" s="32" t="s">
        <v>199</v>
      </c>
      <c r="C59" s="228" t="s">
        <v>121</v>
      </c>
      <c r="D59" s="224"/>
      <c r="E59" s="75">
        <v>110010210</v>
      </c>
      <c r="F59" s="30" t="s">
        <v>105</v>
      </c>
      <c r="G59" s="59">
        <v>16560</v>
      </c>
      <c r="H59" s="2"/>
    </row>
    <row r="60" spans="1:8" ht="33.75" customHeight="1">
      <c r="A60" s="34" t="s">
        <v>432</v>
      </c>
      <c r="B60" s="141" t="s">
        <v>420</v>
      </c>
      <c r="C60" s="228" t="s">
        <v>121</v>
      </c>
      <c r="D60" s="224"/>
      <c r="E60" s="75">
        <v>110010470</v>
      </c>
      <c r="F60" s="30"/>
      <c r="G60" s="59">
        <f>G61</f>
        <v>2232</v>
      </c>
      <c r="H60" s="2"/>
    </row>
    <row r="61" spans="1:8" ht="24" customHeight="1">
      <c r="A61" s="34" t="s">
        <v>433</v>
      </c>
      <c r="B61" s="32" t="s">
        <v>194</v>
      </c>
      <c r="C61" s="228" t="s">
        <v>121</v>
      </c>
      <c r="D61" s="224"/>
      <c r="E61" s="75">
        <v>110010470</v>
      </c>
      <c r="F61" s="30" t="s">
        <v>230</v>
      </c>
      <c r="G61" s="59">
        <f>G62</f>
        <v>2232</v>
      </c>
      <c r="H61" s="2"/>
    </row>
    <row r="62" spans="1:8" ht="12.75" customHeight="1">
      <c r="A62" s="34" t="s">
        <v>434</v>
      </c>
      <c r="B62" s="32" t="s">
        <v>199</v>
      </c>
      <c r="C62" s="228" t="s">
        <v>121</v>
      </c>
      <c r="D62" s="224"/>
      <c r="E62" s="75">
        <v>110010470</v>
      </c>
      <c r="F62" s="30" t="s">
        <v>105</v>
      </c>
      <c r="G62" s="59">
        <v>2232</v>
      </c>
      <c r="H62" s="2"/>
    </row>
    <row r="63" spans="1:8" ht="33" customHeight="1">
      <c r="A63" s="34" t="s">
        <v>293</v>
      </c>
      <c r="B63" s="32" t="s">
        <v>268</v>
      </c>
      <c r="C63" s="228" t="s">
        <v>121</v>
      </c>
      <c r="D63" s="224"/>
      <c r="E63" s="75">
        <v>110081060</v>
      </c>
      <c r="F63" s="30"/>
      <c r="G63" s="59">
        <f>G64</f>
        <v>6510</v>
      </c>
      <c r="H63" s="2"/>
    </row>
    <row r="64" spans="1:8" ht="21" customHeight="1">
      <c r="A64" s="34" t="s">
        <v>435</v>
      </c>
      <c r="B64" s="32" t="s">
        <v>194</v>
      </c>
      <c r="C64" s="228" t="s">
        <v>121</v>
      </c>
      <c r="D64" s="224"/>
      <c r="E64" s="75">
        <v>110081060</v>
      </c>
      <c r="F64" s="30" t="s">
        <v>230</v>
      </c>
      <c r="G64" s="59">
        <f>G65</f>
        <v>6510</v>
      </c>
      <c r="H64" s="2"/>
    </row>
    <row r="65" spans="1:8" ht="11.25" customHeight="1">
      <c r="A65" s="34" t="s">
        <v>436</v>
      </c>
      <c r="B65" s="32" t="s">
        <v>199</v>
      </c>
      <c r="C65" s="228" t="s">
        <v>121</v>
      </c>
      <c r="D65" s="224"/>
      <c r="E65" s="75">
        <v>110081060</v>
      </c>
      <c r="F65" s="30" t="s">
        <v>105</v>
      </c>
      <c r="G65" s="59">
        <v>6510</v>
      </c>
      <c r="H65" s="2"/>
    </row>
    <row r="66" spans="1:8" ht="30.75" customHeight="1">
      <c r="A66" s="34" t="s">
        <v>437</v>
      </c>
      <c r="B66" s="32" t="s">
        <v>234</v>
      </c>
      <c r="C66" s="228" t="s">
        <v>121</v>
      </c>
      <c r="D66" s="224"/>
      <c r="E66" s="75">
        <v>110083010</v>
      </c>
      <c r="F66" s="30"/>
      <c r="G66" s="59">
        <f>G67</f>
        <v>165489</v>
      </c>
      <c r="H66" s="2"/>
    </row>
    <row r="67" spans="1:8" ht="24" customHeight="1">
      <c r="A67" s="34" t="s">
        <v>438</v>
      </c>
      <c r="B67" s="32" t="s">
        <v>194</v>
      </c>
      <c r="C67" s="228" t="s">
        <v>121</v>
      </c>
      <c r="D67" s="224"/>
      <c r="E67" s="75">
        <v>110083010</v>
      </c>
      <c r="F67" s="30" t="s">
        <v>230</v>
      </c>
      <c r="G67" s="59">
        <f>G68</f>
        <v>165489</v>
      </c>
      <c r="H67" s="2"/>
    </row>
    <row r="68" spans="1:8" ht="11.25" customHeight="1">
      <c r="A68" s="34" t="s">
        <v>439</v>
      </c>
      <c r="B68" s="32" t="s">
        <v>199</v>
      </c>
      <c r="C68" s="228" t="s">
        <v>121</v>
      </c>
      <c r="D68" s="224"/>
      <c r="E68" s="75">
        <v>110083010</v>
      </c>
      <c r="F68" s="30" t="s">
        <v>105</v>
      </c>
      <c r="G68" s="59">
        <v>165489</v>
      </c>
      <c r="H68" s="2"/>
    </row>
    <row r="69" spans="1:8" ht="35.25" customHeight="1">
      <c r="A69" s="34" t="s">
        <v>454</v>
      </c>
      <c r="B69" s="32" t="s">
        <v>308</v>
      </c>
      <c r="C69" s="228" t="s">
        <v>121</v>
      </c>
      <c r="D69" s="224"/>
      <c r="E69" s="75">
        <v>110083090</v>
      </c>
      <c r="F69" s="30"/>
      <c r="G69" s="59">
        <f>G70</f>
        <v>82745</v>
      </c>
      <c r="H69" s="2"/>
    </row>
    <row r="70" spans="1:8" ht="26.25" customHeight="1">
      <c r="A70" s="34" t="s">
        <v>455</v>
      </c>
      <c r="B70" s="32" t="s">
        <v>194</v>
      </c>
      <c r="C70" s="228" t="s">
        <v>121</v>
      </c>
      <c r="D70" s="224"/>
      <c r="E70" s="75">
        <v>110083090</v>
      </c>
      <c r="F70" s="30" t="s">
        <v>230</v>
      </c>
      <c r="G70" s="59">
        <f>G71</f>
        <v>82745</v>
      </c>
      <c r="H70" s="2"/>
    </row>
    <row r="71" spans="1:8" ht="11.25" customHeight="1">
      <c r="A71" s="34" t="s">
        <v>456</v>
      </c>
      <c r="B71" s="32" t="s">
        <v>199</v>
      </c>
      <c r="C71" s="228" t="s">
        <v>121</v>
      </c>
      <c r="D71" s="224"/>
      <c r="E71" s="75">
        <v>110083090</v>
      </c>
      <c r="F71" s="30" t="s">
        <v>105</v>
      </c>
      <c r="G71" s="59">
        <v>82745</v>
      </c>
      <c r="H71" s="2"/>
    </row>
    <row r="72" spans="1:8" ht="14.25" customHeight="1">
      <c r="A72" s="26">
        <v>58</v>
      </c>
      <c r="B72" s="28" t="s">
        <v>237</v>
      </c>
      <c r="C72" s="29" t="s">
        <v>68</v>
      </c>
      <c r="D72" s="246"/>
      <c r="E72" s="246"/>
      <c r="F72" s="246"/>
      <c r="G72" s="61">
        <f>G73</f>
        <v>72807</v>
      </c>
      <c r="H72" s="2"/>
    </row>
    <row r="73" spans="1:8" ht="12" customHeight="1">
      <c r="A73" s="26">
        <v>59</v>
      </c>
      <c r="B73" s="32" t="s">
        <v>62</v>
      </c>
      <c r="C73" s="228" t="s">
        <v>123</v>
      </c>
      <c r="D73" s="224"/>
      <c r="E73" s="31"/>
      <c r="F73" s="31"/>
      <c r="G73" s="59">
        <f>+G74</f>
        <v>72807</v>
      </c>
      <c r="H73" s="2"/>
    </row>
    <row r="74" spans="1:8" ht="13.5" customHeight="1">
      <c r="A74" s="26">
        <v>60</v>
      </c>
      <c r="B74" s="32" t="s">
        <v>208</v>
      </c>
      <c r="C74" s="228" t="s">
        <v>123</v>
      </c>
      <c r="D74" s="224"/>
      <c r="E74" s="75">
        <v>8100000000</v>
      </c>
      <c r="F74" s="31"/>
      <c r="G74" s="59">
        <f>G75</f>
        <v>72807</v>
      </c>
      <c r="H74" s="2"/>
    </row>
    <row r="75" spans="1:8" ht="13.5" customHeight="1">
      <c r="A75" s="26">
        <v>61</v>
      </c>
      <c r="B75" s="32" t="s">
        <v>197</v>
      </c>
      <c r="C75" s="228" t="s">
        <v>123</v>
      </c>
      <c r="D75" s="224"/>
      <c r="E75" s="75">
        <v>8110000000</v>
      </c>
      <c r="F75" s="31"/>
      <c r="G75" s="59">
        <f>G76</f>
        <v>72807</v>
      </c>
      <c r="H75" s="2"/>
    </row>
    <row r="76" spans="1:8" ht="34.5" customHeight="1">
      <c r="A76" s="26">
        <v>62</v>
      </c>
      <c r="B76" s="32" t="s">
        <v>210</v>
      </c>
      <c r="C76" s="228" t="s">
        <v>123</v>
      </c>
      <c r="D76" s="224"/>
      <c r="E76" s="75">
        <v>8110051180</v>
      </c>
      <c r="F76" s="31"/>
      <c r="G76" s="59">
        <f>G77+G80</f>
        <v>72807</v>
      </c>
      <c r="H76" s="2"/>
    </row>
    <row r="77" spans="1:8" ht="21.75" customHeight="1">
      <c r="A77" s="26">
        <v>63</v>
      </c>
      <c r="B77" s="32" t="s">
        <v>194</v>
      </c>
      <c r="C77" s="228" t="s">
        <v>123</v>
      </c>
      <c r="D77" s="224"/>
      <c r="E77" s="75">
        <v>8110051180</v>
      </c>
      <c r="F77" s="31">
        <v>100</v>
      </c>
      <c r="G77" s="59">
        <f>G78</f>
        <v>43799</v>
      </c>
      <c r="H77" s="2"/>
    </row>
    <row r="78" spans="1:8" ht="12" customHeight="1">
      <c r="A78" s="26">
        <v>64</v>
      </c>
      <c r="B78" s="32" t="s">
        <v>211</v>
      </c>
      <c r="C78" s="228" t="s">
        <v>123</v>
      </c>
      <c r="D78" s="224"/>
      <c r="E78" s="75">
        <v>8110051180</v>
      </c>
      <c r="F78" s="31">
        <v>120</v>
      </c>
      <c r="G78" s="59">
        <v>43799</v>
      </c>
      <c r="H78" s="2"/>
    </row>
    <row r="79" spans="1:8" ht="11.25" customHeight="1">
      <c r="A79" s="26">
        <v>65</v>
      </c>
      <c r="B79" s="32" t="s">
        <v>212</v>
      </c>
      <c r="C79" s="228" t="s">
        <v>123</v>
      </c>
      <c r="D79" s="224"/>
      <c r="E79" s="75">
        <v>8110051180</v>
      </c>
      <c r="F79" s="31">
        <v>200</v>
      </c>
      <c r="G79" s="59">
        <f>G80</f>
        <v>29008</v>
      </c>
      <c r="H79" s="2"/>
    </row>
    <row r="80" spans="1:8" ht="12.75" customHeight="1">
      <c r="A80" s="26">
        <v>66</v>
      </c>
      <c r="B80" s="32" t="s">
        <v>213</v>
      </c>
      <c r="C80" s="228" t="s">
        <v>123</v>
      </c>
      <c r="D80" s="224"/>
      <c r="E80" s="75">
        <v>8110051180</v>
      </c>
      <c r="F80" s="31">
        <v>240</v>
      </c>
      <c r="G80" s="59">
        <v>29008</v>
      </c>
      <c r="H80" s="2"/>
    </row>
    <row r="81" spans="1:8" ht="13.5" customHeight="1">
      <c r="A81" s="229">
        <v>67</v>
      </c>
      <c r="B81" s="247" t="s">
        <v>137</v>
      </c>
      <c r="C81" s="239" t="s">
        <v>70</v>
      </c>
      <c r="D81" s="240"/>
      <c r="E81" s="241"/>
      <c r="F81" s="242"/>
      <c r="G81" s="249">
        <f>G84</f>
        <v>109709</v>
      </c>
      <c r="H81" s="2"/>
    </row>
    <row r="82" spans="1:8" ht="15" customHeight="1" hidden="1">
      <c r="A82" s="229"/>
      <c r="B82" s="248"/>
      <c r="C82" s="239"/>
      <c r="D82" s="243"/>
      <c r="E82" s="244"/>
      <c r="F82" s="245"/>
      <c r="G82" s="249"/>
      <c r="H82" s="2"/>
    </row>
    <row r="83" ht="2.25" customHeight="1">
      <c r="A83" s="136">
        <v>67</v>
      </c>
    </row>
    <row r="84" spans="1:8" ht="21" customHeight="1">
      <c r="A84" s="26">
        <v>68</v>
      </c>
      <c r="B84" s="32" t="s">
        <v>214</v>
      </c>
      <c r="C84" s="228" t="s">
        <v>136</v>
      </c>
      <c r="D84" s="250"/>
      <c r="E84" s="75">
        <v>100000000</v>
      </c>
      <c r="F84" s="31"/>
      <c r="G84" s="59">
        <f>G85</f>
        <v>109709</v>
      </c>
      <c r="H84" s="2"/>
    </row>
    <row r="85" spans="1:8" ht="12" customHeight="1">
      <c r="A85" s="26">
        <v>69</v>
      </c>
      <c r="B85" s="32" t="s">
        <v>440</v>
      </c>
      <c r="C85" s="228" t="s">
        <v>136</v>
      </c>
      <c r="D85" s="224"/>
      <c r="E85" s="75">
        <v>130000000</v>
      </c>
      <c r="F85" s="31"/>
      <c r="G85" s="62">
        <f>G86+G94</f>
        <v>109709</v>
      </c>
      <c r="H85" s="2"/>
    </row>
    <row r="86" spans="1:8" ht="12" customHeight="1">
      <c r="A86" s="26">
        <v>70</v>
      </c>
      <c r="B86" s="32" t="s">
        <v>422</v>
      </c>
      <c r="C86" s="69" t="s">
        <v>421</v>
      </c>
      <c r="D86" s="133"/>
      <c r="E86" s="75">
        <v>130000000</v>
      </c>
      <c r="F86" s="31"/>
      <c r="G86" s="62">
        <f>G87+G91</f>
        <v>20709</v>
      </c>
      <c r="H86" s="2"/>
    </row>
    <row r="87" spans="1:8" ht="44.25" customHeight="1">
      <c r="A87" s="26">
        <v>71</v>
      </c>
      <c r="B87" s="135" t="s">
        <v>423</v>
      </c>
      <c r="C87" s="69" t="s">
        <v>421</v>
      </c>
      <c r="D87" s="133"/>
      <c r="E87" s="75">
        <v>130000000</v>
      </c>
      <c r="F87" s="31"/>
      <c r="G87" s="62">
        <f>G88</f>
        <v>19722</v>
      </c>
      <c r="H87" s="2"/>
    </row>
    <row r="88" spans="1:8" ht="12" customHeight="1">
      <c r="A88" s="26">
        <v>72</v>
      </c>
      <c r="B88" s="32" t="s">
        <v>212</v>
      </c>
      <c r="C88" s="69" t="s">
        <v>421</v>
      </c>
      <c r="D88" s="133"/>
      <c r="E88" s="75">
        <v>130000000</v>
      </c>
      <c r="F88" s="31">
        <v>200</v>
      </c>
      <c r="G88" s="62">
        <f>G89</f>
        <v>19722</v>
      </c>
      <c r="H88" s="2"/>
    </row>
    <row r="89" spans="1:8" ht="12" customHeight="1">
      <c r="A89" s="26">
        <v>73</v>
      </c>
      <c r="B89" s="32" t="s">
        <v>213</v>
      </c>
      <c r="C89" s="69" t="s">
        <v>421</v>
      </c>
      <c r="D89" s="133"/>
      <c r="E89" s="75">
        <v>130000000</v>
      </c>
      <c r="F89" s="31">
        <v>240</v>
      </c>
      <c r="G89" s="62">
        <v>19722</v>
      </c>
      <c r="H89" s="2"/>
    </row>
    <row r="90" spans="1:8" ht="42.75" customHeight="1">
      <c r="A90" s="26">
        <v>74</v>
      </c>
      <c r="B90" s="135" t="s">
        <v>425</v>
      </c>
      <c r="C90" s="69" t="s">
        <v>421</v>
      </c>
      <c r="D90" s="133"/>
      <c r="E90" s="75">
        <v>130000000</v>
      </c>
      <c r="F90" s="31"/>
      <c r="G90" s="62">
        <f>G91</f>
        <v>987</v>
      </c>
      <c r="H90" s="2"/>
    </row>
    <row r="91" spans="1:8" ht="12" customHeight="1">
      <c r="A91" s="26">
        <v>75</v>
      </c>
      <c r="B91" s="32" t="s">
        <v>212</v>
      </c>
      <c r="C91" s="69" t="s">
        <v>421</v>
      </c>
      <c r="D91" s="133"/>
      <c r="E91" s="75">
        <v>130000000</v>
      </c>
      <c r="F91" s="31">
        <v>200</v>
      </c>
      <c r="G91" s="62">
        <f>G92</f>
        <v>987</v>
      </c>
      <c r="H91" s="2"/>
    </row>
    <row r="92" spans="1:8" ht="12" customHeight="1">
      <c r="A92" s="26">
        <v>76</v>
      </c>
      <c r="B92" s="32" t="s">
        <v>213</v>
      </c>
      <c r="C92" s="69" t="s">
        <v>421</v>
      </c>
      <c r="D92" s="133"/>
      <c r="E92" s="75">
        <v>130000000</v>
      </c>
      <c r="F92" s="31">
        <v>240</v>
      </c>
      <c r="G92" s="62">
        <v>987</v>
      </c>
      <c r="H92" s="2"/>
    </row>
    <row r="93" spans="1:8" ht="14.25" customHeight="1">
      <c r="A93" s="26">
        <v>77</v>
      </c>
      <c r="B93" s="33" t="s">
        <v>139</v>
      </c>
      <c r="C93" s="228" t="s">
        <v>138</v>
      </c>
      <c r="D93" s="224"/>
      <c r="E93" s="31"/>
      <c r="F93" s="24"/>
      <c r="G93" s="59">
        <f>G84</f>
        <v>109709</v>
      </c>
      <c r="H93" s="2"/>
    </row>
    <row r="94" spans="1:8" ht="32.25" customHeight="1">
      <c r="A94" s="26">
        <v>78</v>
      </c>
      <c r="B94" s="32" t="s">
        <v>226</v>
      </c>
      <c r="C94" s="228" t="s">
        <v>138</v>
      </c>
      <c r="D94" s="224"/>
      <c r="E94" s="75">
        <v>130082020</v>
      </c>
      <c r="F94" s="31"/>
      <c r="G94" s="62">
        <f>G96</f>
        <v>89000</v>
      </c>
      <c r="H94" s="2"/>
    </row>
    <row r="95" spans="1:8" ht="11.25" customHeight="1">
      <c r="A95" s="26">
        <v>79</v>
      </c>
      <c r="B95" s="32" t="s">
        <v>212</v>
      </c>
      <c r="C95" s="228" t="s">
        <v>138</v>
      </c>
      <c r="D95" s="224"/>
      <c r="E95" s="75">
        <v>130082020</v>
      </c>
      <c r="F95" s="31">
        <v>200</v>
      </c>
      <c r="G95" s="62">
        <f>G96</f>
        <v>89000</v>
      </c>
      <c r="H95" s="2"/>
    </row>
    <row r="96" spans="1:8" ht="12" customHeight="1">
      <c r="A96" s="26">
        <v>80</v>
      </c>
      <c r="B96" s="32" t="s">
        <v>213</v>
      </c>
      <c r="C96" s="228" t="s">
        <v>138</v>
      </c>
      <c r="D96" s="224"/>
      <c r="E96" s="75">
        <v>130082020</v>
      </c>
      <c r="F96" s="31">
        <v>240</v>
      </c>
      <c r="G96" s="62">
        <v>89000</v>
      </c>
      <c r="H96" s="2"/>
    </row>
    <row r="97" spans="1:8" ht="10.5" customHeight="1">
      <c r="A97" s="229">
        <v>81</v>
      </c>
      <c r="B97" s="251" t="s">
        <v>140</v>
      </c>
      <c r="C97" s="239" t="s">
        <v>69</v>
      </c>
      <c r="D97" s="253" t="s">
        <v>161</v>
      </c>
      <c r="E97" s="254"/>
      <c r="F97" s="255"/>
      <c r="G97" s="249">
        <f>G99</f>
        <v>1281960</v>
      </c>
      <c r="H97" s="2"/>
    </row>
    <row r="98" spans="1:8" ht="0.75" customHeight="1" hidden="1">
      <c r="A98" s="229"/>
      <c r="B98" s="252"/>
      <c r="C98" s="239"/>
      <c r="D98" s="256"/>
      <c r="E98" s="257"/>
      <c r="F98" s="258"/>
      <c r="G98" s="249"/>
      <c r="H98" s="2"/>
    </row>
    <row r="99" spans="1:8" ht="12.75" customHeight="1">
      <c r="A99" s="26">
        <v>82</v>
      </c>
      <c r="B99" s="32" t="s">
        <v>162</v>
      </c>
      <c r="C99" s="228" t="s">
        <v>167</v>
      </c>
      <c r="D99" s="224"/>
      <c r="E99" s="30" t="s">
        <v>300</v>
      </c>
      <c r="F99" s="31"/>
      <c r="G99" s="59">
        <f>G100</f>
        <v>1281960</v>
      </c>
      <c r="H99" s="20"/>
    </row>
    <row r="100" spans="1:8" ht="24" customHeight="1">
      <c r="A100" s="26">
        <v>83</v>
      </c>
      <c r="B100" s="32" t="s">
        <v>214</v>
      </c>
      <c r="C100" s="228" t="s">
        <v>167</v>
      </c>
      <c r="D100" s="224"/>
      <c r="E100" s="75">
        <v>100000000</v>
      </c>
      <c r="F100" s="31"/>
      <c r="G100" s="59">
        <f>G101</f>
        <v>1281960</v>
      </c>
      <c r="H100" s="21"/>
    </row>
    <row r="101" spans="1:8" ht="11.25" customHeight="1">
      <c r="A101" s="26">
        <v>84</v>
      </c>
      <c r="B101" s="32" t="s">
        <v>227</v>
      </c>
      <c r="C101" s="228" t="s">
        <v>167</v>
      </c>
      <c r="D101" s="224"/>
      <c r="E101" s="75">
        <v>120000000</v>
      </c>
      <c r="F101" s="31"/>
      <c r="G101" s="59">
        <f>G102+G105+G108+G111+G114+G117</f>
        <v>1281960</v>
      </c>
      <c r="H101" s="20"/>
    </row>
    <row r="102" spans="1:8" ht="46.5" customHeight="1">
      <c r="A102" s="26">
        <v>85</v>
      </c>
      <c r="B102" s="132" t="s">
        <v>426</v>
      </c>
      <c r="C102" s="228" t="s">
        <v>167</v>
      </c>
      <c r="D102" s="224"/>
      <c r="E102" s="75">
        <v>120075080</v>
      </c>
      <c r="F102" s="31"/>
      <c r="G102" s="59">
        <f>G103</f>
        <v>145000</v>
      </c>
      <c r="H102" s="20"/>
    </row>
    <row r="103" spans="1:8" ht="11.25" customHeight="1">
      <c r="A103" s="26">
        <v>86</v>
      </c>
      <c r="B103" s="32" t="s">
        <v>212</v>
      </c>
      <c r="C103" s="228" t="s">
        <v>167</v>
      </c>
      <c r="D103" s="224"/>
      <c r="E103" s="75">
        <v>120075080</v>
      </c>
      <c r="F103" s="31"/>
      <c r="G103" s="59">
        <f>G104</f>
        <v>145000</v>
      </c>
      <c r="H103" s="20"/>
    </row>
    <row r="104" spans="1:8" ht="11.25" customHeight="1">
      <c r="A104" s="26">
        <v>87</v>
      </c>
      <c r="B104" s="32" t="s">
        <v>213</v>
      </c>
      <c r="C104" s="228" t="s">
        <v>167</v>
      </c>
      <c r="D104" s="224"/>
      <c r="E104" s="75">
        <v>120075080</v>
      </c>
      <c r="F104" s="31"/>
      <c r="G104" s="59">
        <v>145000</v>
      </c>
      <c r="H104" s="20"/>
    </row>
    <row r="105" spans="1:8" ht="45.75" customHeight="1">
      <c r="A105" s="26">
        <v>88</v>
      </c>
      <c r="B105" s="132" t="s">
        <v>427</v>
      </c>
      <c r="C105" s="228" t="s">
        <v>167</v>
      </c>
      <c r="D105" s="224"/>
      <c r="E105" s="75">
        <v>120075090</v>
      </c>
      <c r="F105" s="31"/>
      <c r="G105" s="59">
        <f>G106</f>
        <v>993893</v>
      </c>
      <c r="H105" s="20"/>
    </row>
    <row r="106" spans="1:8" ht="11.25" customHeight="1">
      <c r="A106" s="26">
        <v>89</v>
      </c>
      <c r="B106" s="32" t="s">
        <v>212</v>
      </c>
      <c r="C106" s="228" t="s">
        <v>167</v>
      </c>
      <c r="D106" s="224"/>
      <c r="E106" s="75">
        <v>120075090</v>
      </c>
      <c r="F106" s="31"/>
      <c r="G106" s="59">
        <f>G107</f>
        <v>993893</v>
      </c>
      <c r="H106" s="20"/>
    </row>
    <row r="107" spans="1:8" ht="11.25" customHeight="1">
      <c r="A107" s="26">
        <v>90</v>
      </c>
      <c r="B107" s="32" t="s">
        <v>213</v>
      </c>
      <c r="C107" s="228" t="s">
        <v>167</v>
      </c>
      <c r="D107" s="224"/>
      <c r="E107" s="75">
        <v>120075090</v>
      </c>
      <c r="F107" s="31"/>
      <c r="G107" s="59">
        <v>993893</v>
      </c>
      <c r="H107" s="20"/>
    </row>
    <row r="108" spans="1:8" ht="54.75" customHeight="1">
      <c r="A108" s="26">
        <v>91</v>
      </c>
      <c r="B108" s="32" t="s">
        <v>3</v>
      </c>
      <c r="C108" s="228" t="s">
        <v>167</v>
      </c>
      <c r="D108" s="224"/>
      <c r="E108" s="75">
        <v>120081090</v>
      </c>
      <c r="F108" s="31"/>
      <c r="G108" s="59">
        <f>G109</f>
        <v>86400</v>
      </c>
      <c r="H108" s="20"/>
    </row>
    <row r="109" spans="1:8" ht="12.75" customHeight="1">
      <c r="A109" s="26">
        <v>92</v>
      </c>
      <c r="B109" s="32" t="s">
        <v>212</v>
      </c>
      <c r="C109" s="228" t="s">
        <v>167</v>
      </c>
      <c r="D109" s="224"/>
      <c r="E109" s="75">
        <v>120081090</v>
      </c>
      <c r="F109" s="31">
        <v>200</v>
      </c>
      <c r="G109" s="59">
        <f>G110</f>
        <v>86400</v>
      </c>
      <c r="H109" s="20"/>
    </row>
    <row r="110" spans="1:8" ht="13.5" customHeight="1">
      <c r="A110" s="26">
        <v>93</v>
      </c>
      <c r="B110" s="32" t="s">
        <v>213</v>
      </c>
      <c r="C110" s="228" t="s">
        <v>167</v>
      </c>
      <c r="D110" s="224"/>
      <c r="E110" s="75">
        <v>120081090</v>
      </c>
      <c r="F110" s="31">
        <v>240</v>
      </c>
      <c r="G110" s="59">
        <v>86400</v>
      </c>
      <c r="H110" s="20"/>
    </row>
    <row r="111" spans="1:8" ht="45" customHeight="1">
      <c r="A111" s="26">
        <v>94</v>
      </c>
      <c r="B111" s="32" t="s">
        <v>2</v>
      </c>
      <c r="C111" s="228" t="s">
        <v>167</v>
      </c>
      <c r="D111" s="224"/>
      <c r="E111" s="75">
        <v>120082120</v>
      </c>
      <c r="F111" s="31"/>
      <c r="G111" s="59">
        <f>G112</f>
        <v>43000</v>
      </c>
      <c r="H111" s="20"/>
    </row>
    <row r="112" spans="1:8" ht="11.25" customHeight="1">
      <c r="A112" s="26">
        <v>95</v>
      </c>
      <c r="B112" s="32" t="s">
        <v>212</v>
      </c>
      <c r="C112" s="228" t="s">
        <v>167</v>
      </c>
      <c r="D112" s="224"/>
      <c r="E112" s="75">
        <v>120082120</v>
      </c>
      <c r="F112" s="31">
        <v>200</v>
      </c>
      <c r="G112" s="59">
        <f>G113</f>
        <v>43000</v>
      </c>
      <c r="H112" s="20"/>
    </row>
    <row r="113" spans="1:8" ht="13.5" customHeight="1">
      <c r="A113" s="26">
        <v>96</v>
      </c>
      <c r="B113" s="32" t="s">
        <v>213</v>
      </c>
      <c r="C113" s="228" t="s">
        <v>167</v>
      </c>
      <c r="D113" s="224"/>
      <c r="E113" s="75">
        <v>120082120</v>
      </c>
      <c r="F113" s="31">
        <v>240</v>
      </c>
      <c r="G113" s="59">
        <v>43000</v>
      </c>
      <c r="H113" s="20"/>
    </row>
    <row r="114" spans="1:8" ht="46.5" customHeight="1">
      <c r="A114" s="26">
        <v>97</v>
      </c>
      <c r="B114" s="132" t="s">
        <v>429</v>
      </c>
      <c r="C114" s="228" t="s">
        <v>167</v>
      </c>
      <c r="D114" s="224"/>
      <c r="E114" s="110" t="s">
        <v>428</v>
      </c>
      <c r="F114" s="31"/>
      <c r="G114" s="59">
        <f>G115</f>
        <v>1740</v>
      </c>
      <c r="H114" s="20"/>
    </row>
    <row r="115" spans="1:8" ht="13.5" customHeight="1">
      <c r="A115" s="26">
        <v>98</v>
      </c>
      <c r="B115" s="32" t="s">
        <v>212</v>
      </c>
      <c r="C115" s="228" t="s">
        <v>167</v>
      </c>
      <c r="D115" s="224"/>
      <c r="E115" s="110" t="s">
        <v>428</v>
      </c>
      <c r="F115" s="31">
        <v>200</v>
      </c>
      <c r="G115" s="59">
        <f>G116</f>
        <v>1740</v>
      </c>
      <c r="H115" s="20"/>
    </row>
    <row r="116" spans="1:8" ht="13.5" customHeight="1">
      <c r="A116" s="26">
        <v>99</v>
      </c>
      <c r="B116" s="32" t="s">
        <v>213</v>
      </c>
      <c r="C116" s="228" t="s">
        <v>167</v>
      </c>
      <c r="D116" s="224"/>
      <c r="E116" s="110" t="s">
        <v>428</v>
      </c>
      <c r="F116" s="31">
        <v>240</v>
      </c>
      <c r="G116" s="59">
        <v>1740</v>
      </c>
      <c r="H116" s="20"/>
    </row>
    <row r="117" spans="1:8" ht="45.75" customHeight="1">
      <c r="A117" s="26">
        <v>100</v>
      </c>
      <c r="B117" s="132" t="s">
        <v>431</v>
      </c>
      <c r="C117" s="228" t="s">
        <v>167</v>
      </c>
      <c r="D117" s="224"/>
      <c r="E117" s="110" t="s">
        <v>430</v>
      </c>
      <c r="F117" s="31"/>
      <c r="G117" s="59">
        <f>G118</f>
        <v>11927</v>
      </c>
      <c r="H117" s="20"/>
    </row>
    <row r="118" spans="1:8" ht="13.5" customHeight="1">
      <c r="A118" s="26">
        <v>101</v>
      </c>
      <c r="B118" s="32" t="s">
        <v>212</v>
      </c>
      <c r="C118" s="228" t="s">
        <v>167</v>
      </c>
      <c r="D118" s="224"/>
      <c r="E118" s="110" t="s">
        <v>430</v>
      </c>
      <c r="F118" s="31">
        <v>200</v>
      </c>
      <c r="G118" s="59">
        <f>G119</f>
        <v>11927</v>
      </c>
      <c r="H118" s="20"/>
    </row>
    <row r="119" spans="1:8" ht="13.5" customHeight="1">
      <c r="A119" s="26">
        <v>102</v>
      </c>
      <c r="B119" s="32" t="s">
        <v>213</v>
      </c>
      <c r="C119" s="228" t="s">
        <v>167</v>
      </c>
      <c r="D119" s="224"/>
      <c r="E119" s="110" t="s">
        <v>430</v>
      </c>
      <c r="F119" s="31">
        <v>240</v>
      </c>
      <c r="G119" s="59">
        <v>11927</v>
      </c>
      <c r="H119" s="20"/>
    </row>
    <row r="120" spans="1:8" ht="12.75" customHeight="1">
      <c r="A120" s="26">
        <v>103</v>
      </c>
      <c r="B120" s="27" t="s">
        <v>63</v>
      </c>
      <c r="C120" s="29" t="s">
        <v>71</v>
      </c>
      <c r="D120" s="29"/>
      <c r="E120" s="76"/>
      <c r="F120" s="35"/>
      <c r="G120" s="61">
        <f>G121+G127</f>
        <v>1985442</v>
      </c>
      <c r="H120" s="2"/>
    </row>
    <row r="121" spans="1:8" ht="13.5" customHeight="1">
      <c r="A121" s="26">
        <v>104</v>
      </c>
      <c r="B121" s="32" t="s">
        <v>163</v>
      </c>
      <c r="C121" s="228" t="s">
        <v>166</v>
      </c>
      <c r="D121" s="224"/>
      <c r="E121" s="75" t="s">
        <v>300</v>
      </c>
      <c r="F121" s="31"/>
      <c r="G121" s="59">
        <f>G122</f>
        <v>116596</v>
      </c>
      <c r="H121" s="2"/>
    </row>
    <row r="122" spans="1:8" ht="26.25" customHeight="1">
      <c r="A122" s="26">
        <v>105</v>
      </c>
      <c r="B122" s="32" t="s">
        <v>214</v>
      </c>
      <c r="C122" s="228" t="s">
        <v>166</v>
      </c>
      <c r="D122" s="224"/>
      <c r="E122" s="75">
        <v>100000000</v>
      </c>
      <c r="F122" s="31"/>
      <c r="G122" s="59">
        <f>G123</f>
        <v>116596</v>
      </c>
      <c r="H122" s="2"/>
    </row>
    <row r="123" spans="1:8" ht="15" customHeight="1">
      <c r="A123" s="26">
        <v>106</v>
      </c>
      <c r="B123" s="32" t="s">
        <v>233</v>
      </c>
      <c r="C123" s="228" t="s">
        <v>166</v>
      </c>
      <c r="D123" s="224"/>
      <c r="E123" s="75">
        <v>110000000</v>
      </c>
      <c r="F123" s="31"/>
      <c r="G123" s="59">
        <f>G124</f>
        <v>116596</v>
      </c>
      <c r="H123" s="2"/>
    </row>
    <row r="124" spans="1:8" ht="36" customHeight="1">
      <c r="A124" s="26">
        <v>107</v>
      </c>
      <c r="B124" s="32" t="s">
        <v>234</v>
      </c>
      <c r="C124" s="228" t="s">
        <v>166</v>
      </c>
      <c r="D124" s="224"/>
      <c r="E124" s="75">
        <v>110083010</v>
      </c>
      <c r="F124" s="31"/>
      <c r="G124" s="59">
        <f>G125</f>
        <v>116596</v>
      </c>
      <c r="H124" s="2"/>
    </row>
    <row r="125" spans="1:8" ht="14.25" customHeight="1">
      <c r="A125" s="26">
        <v>108</v>
      </c>
      <c r="B125" s="32" t="s">
        <v>212</v>
      </c>
      <c r="C125" s="228" t="s">
        <v>166</v>
      </c>
      <c r="D125" s="224"/>
      <c r="E125" s="75">
        <v>110083010</v>
      </c>
      <c r="F125" s="31">
        <v>200</v>
      </c>
      <c r="G125" s="59">
        <f>G126</f>
        <v>116596</v>
      </c>
      <c r="H125" s="2"/>
    </row>
    <row r="126" spans="1:8" ht="13.5" customHeight="1">
      <c r="A126" s="26">
        <v>109</v>
      </c>
      <c r="B126" s="32" t="s">
        <v>213</v>
      </c>
      <c r="C126" s="228" t="s">
        <v>166</v>
      </c>
      <c r="D126" s="224"/>
      <c r="E126" s="75">
        <v>110083010</v>
      </c>
      <c r="F126" s="31">
        <v>240</v>
      </c>
      <c r="G126" s="59">
        <v>116596</v>
      </c>
      <c r="H126" s="2"/>
    </row>
    <row r="127" spans="1:8" ht="14.25" customHeight="1">
      <c r="A127" s="28">
        <v>110</v>
      </c>
      <c r="B127" s="27" t="s">
        <v>64</v>
      </c>
      <c r="C127" s="232" t="s">
        <v>125</v>
      </c>
      <c r="D127" s="224"/>
      <c r="E127" s="76" t="s">
        <v>300</v>
      </c>
      <c r="F127" s="31"/>
      <c r="G127" s="61">
        <f>G128</f>
        <v>1868846</v>
      </c>
      <c r="H127" s="2"/>
    </row>
    <row r="128" spans="1:8" ht="19.5" customHeight="1">
      <c r="A128" s="26">
        <v>111</v>
      </c>
      <c r="B128" s="32" t="s">
        <v>214</v>
      </c>
      <c r="C128" s="228" t="s">
        <v>125</v>
      </c>
      <c r="D128" s="224"/>
      <c r="E128" s="75">
        <v>100000000</v>
      </c>
      <c r="F128" s="31"/>
      <c r="G128" s="59">
        <f>G129</f>
        <v>1868846</v>
      </c>
      <c r="H128" s="2"/>
    </row>
    <row r="129" spans="1:8" ht="14.25" customHeight="1">
      <c r="A129" s="26">
        <v>112</v>
      </c>
      <c r="B129" s="32" t="s">
        <v>235</v>
      </c>
      <c r="C129" s="228" t="s">
        <v>125</v>
      </c>
      <c r="D129" s="224"/>
      <c r="E129" s="75">
        <v>110000000</v>
      </c>
      <c r="F129" s="31"/>
      <c r="G129" s="59">
        <f>G130+G133+G136</f>
        <v>1868846</v>
      </c>
      <c r="H129" s="2"/>
    </row>
    <row r="130" spans="1:8" ht="44.25" customHeight="1">
      <c r="A130" s="26">
        <v>113</v>
      </c>
      <c r="B130" s="32" t="s">
        <v>452</v>
      </c>
      <c r="C130" s="228" t="s">
        <v>125</v>
      </c>
      <c r="D130" s="224"/>
      <c r="E130" s="75">
        <v>110076410</v>
      </c>
      <c r="F130" s="31"/>
      <c r="G130" s="59">
        <f>G131</f>
        <v>684608</v>
      </c>
      <c r="H130" s="2"/>
    </row>
    <row r="131" spans="1:8" ht="14.25" customHeight="1">
      <c r="A131" s="26">
        <v>114</v>
      </c>
      <c r="B131" s="32" t="s">
        <v>212</v>
      </c>
      <c r="C131" s="228" t="s">
        <v>125</v>
      </c>
      <c r="D131" s="224"/>
      <c r="E131" s="75">
        <v>110076410</v>
      </c>
      <c r="F131" s="31">
        <v>200</v>
      </c>
      <c r="G131" s="59">
        <f>G132</f>
        <v>684608</v>
      </c>
      <c r="H131" s="2"/>
    </row>
    <row r="132" spans="1:8" ht="14.25" customHeight="1">
      <c r="A132" s="26">
        <v>115</v>
      </c>
      <c r="B132" s="32" t="s">
        <v>213</v>
      </c>
      <c r="C132" s="228" t="s">
        <v>125</v>
      </c>
      <c r="D132" s="224"/>
      <c r="E132" s="75">
        <v>110076410</v>
      </c>
      <c r="F132" s="31">
        <v>240</v>
      </c>
      <c r="G132" s="59">
        <v>684608</v>
      </c>
      <c r="H132" s="2"/>
    </row>
    <row r="133" spans="1:8" ht="36.75" customHeight="1">
      <c r="A133" s="26">
        <v>116</v>
      </c>
      <c r="B133" s="27" t="s">
        <v>229</v>
      </c>
      <c r="C133" s="228" t="s">
        <v>125</v>
      </c>
      <c r="D133" s="224"/>
      <c r="E133" s="75">
        <v>110081010</v>
      </c>
      <c r="F133" s="31"/>
      <c r="G133" s="59">
        <f>G134</f>
        <v>1063044</v>
      </c>
      <c r="H133" s="2"/>
    </row>
    <row r="134" spans="1:8" ht="13.5" customHeight="1">
      <c r="A134" s="26">
        <v>117</v>
      </c>
      <c r="B134" s="32" t="s">
        <v>212</v>
      </c>
      <c r="C134" s="228" t="s">
        <v>125</v>
      </c>
      <c r="D134" s="224"/>
      <c r="E134" s="75">
        <v>110081010</v>
      </c>
      <c r="F134" s="31">
        <v>200</v>
      </c>
      <c r="G134" s="59">
        <f>G135</f>
        <v>1063044</v>
      </c>
      <c r="H134" s="2"/>
    </row>
    <row r="135" spans="1:8" ht="12" customHeight="1">
      <c r="A135" s="26">
        <v>118</v>
      </c>
      <c r="B135" s="32" t="s">
        <v>213</v>
      </c>
      <c r="C135" s="228" t="s">
        <v>125</v>
      </c>
      <c r="D135" s="224"/>
      <c r="E135" s="75">
        <v>110081010</v>
      </c>
      <c r="F135" s="31">
        <v>240</v>
      </c>
      <c r="G135" s="59">
        <v>1063044</v>
      </c>
      <c r="H135" s="2"/>
    </row>
    <row r="136" spans="1:8" ht="43.5" customHeight="1">
      <c r="A136" s="26">
        <v>119</v>
      </c>
      <c r="B136" s="32" t="s">
        <v>453</v>
      </c>
      <c r="C136" s="228" t="s">
        <v>125</v>
      </c>
      <c r="D136" s="224"/>
      <c r="E136" s="75" t="s">
        <v>451</v>
      </c>
      <c r="F136" s="31"/>
      <c r="G136" s="59">
        <v>121194</v>
      </c>
      <c r="H136" s="2"/>
    </row>
    <row r="137" spans="1:8" ht="12.75" customHeight="1">
      <c r="A137" s="26">
        <v>120</v>
      </c>
      <c r="B137" s="32" t="s">
        <v>212</v>
      </c>
      <c r="C137" s="228" t="s">
        <v>125</v>
      </c>
      <c r="D137" s="224"/>
      <c r="E137" s="75" t="s">
        <v>451</v>
      </c>
      <c r="F137" s="31">
        <v>200</v>
      </c>
      <c r="G137" s="59">
        <v>121194</v>
      </c>
      <c r="H137" s="2"/>
    </row>
    <row r="138" spans="1:8" ht="15" customHeight="1">
      <c r="A138" s="26">
        <v>121</v>
      </c>
      <c r="B138" s="32" t="s">
        <v>213</v>
      </c>
      <c r="C138" s="228" t="s">
        <v>125</v>
      </c>
      <c r="D138" s="224"/>
      <c r="E138" s="75" t="s">
        <v>451</v>
      </c>
      <c r="F138" s="31">
        <v>240</v>
      </c>
      <c r="G138" s="59">
        <v>121194</v>
      </c>
      <c r="H138" s="2"/>
    </row>
    <row r="139" spans="1:8" ht="12.75" customHeight="1">
      <c r="A139" s="26">
        <v>122</v>
      </c>
      <c r="B139" s="27" t="s">
        <v>296</v>
      </c>
      <c r="C139" s="232" t="s">
        <v>72</v>
      </c>
      <c r="D139" s="259"/>
      <c r="E139" s="76"/>
      <c r="F139" s="29"/>
      <c r="G139" s="64">
        <f aca="true" t="shared" si="0" ref="G139:G144">G140</f>
        <v>2911557</v>
      </c>
      <c r="H139" s="2"/>
    </row>
    <row r="140" spans="1:8" ht="11.25" customHeight="1">
      <c r="A140" s="26">
        <v>123</v>
      </c>
      <c r="B140" s="32" t="s">
        <v>297</v>
      </c>
      <c r="C140" s="228" t="s">
        <v>299</v>
      </c>
      <c r="D140" s="250"/>
      <c r="E140" s="75"/>
      <c r="F140" s="30"/>
      <c r="G140" s="63">
        <f t="shared" si="0"/>
        <v>2911557</v>
      </c>
      <c r="H140" s="2"/>
    </row>
    <row r="141" spans="1:8" ht="27" customHeight="1">
      <c r="A141" s="26">
        <v>124</v>
      </c>
      <c r="B141" s="32" t="s">
        <v>214</v>
      </c>
      <c r="C141" s="228" t="s">
        <v>299</v>
      </c>
      <c r="D141" s="250"/>
      <c r="E141" s="75">
        <v>100000000</v>
      </c>
      <c r="F141" s="30"/>
      <c r="G141" s="63">
        <f t="shared" si="0"/>
        <v>2911557</v>
      </c>
      <c r="H141" s="2"/>
    </row>
    <row r="142" spans="1:8" ht="11.25" customHeight="1">
      <c r="A142" s="26">
        <v>125</v>
      </c>
      <c r="B142" s="32" t="s">
        <v>228</v>
      </c>
      <c r="C142" s="228" t="s">
        <v>299</v>
      </c>
      <c r="D142" s="250"/>
      <c r="E142" s="75">
        <v>140000000</v>
      </c>
      <c r="F142" s="30"/>
      <c r="G142" s="63">
        <f t="shared" si="0"/>
        <v>2911557</v>
      </c>
      <c r="H142" s="2"/>
    </row>
    <row r="143" spans="1:8" ht="54" customHeight="1">
      <c r="A143" s="26">
        <v>126</v>
      </c>
      <c r="B143" s="32" t="s">
        <v>9</v>
      </c>
      <c r="C143" s="228" t="s">
        <v>299</v>
      </c>
      <c r="D143" s="250"/>
      <c r="E143" s="75">
        <v>140082060</v>
      </c>
      <c r="F143" s="30"/>
      <c r="G143" s="63">
        <f t="shared" si="0"/>
        <v>2911557</v>
      </c>
      <c r="H143" s="2"/>
    </row>
    <row r="144" spans="1:8" ht="12" customHeight="1">
      <c r="A144" s="26">
        <v>127</v>
      </c>
      <c r="B144" s="32" t="s">
        <v>231</v>
      </c>
      <c r="C144" s="228" t="s">
        <v>299</v>
      </c>
      <c r="D144" s="250"/>
      <c r="E144" s="75">
        <v>140082060</v>
      </c>
      <c r="F144" s="30" t="s">
        <v>127</v>
      </c>
      <c r="G144" s="63">
        <f t="shared" si="0"/>
        <v>2911557</v>
      </c>
      <c r="H144" s="2"/>
    </row>
    <row r="145" spans="1:8" ht="12.75" customHeight="1">
      <c r="A145" s="26">
        <v>128</v>
      </c>
      <c r="B145" s="32" t="s">
        <v>65</v>
      </c>
      <c r="C145" s="228" t="s">
        <v>299</v>
      </c>
      <c r="D145" s="250"/>
      <c r="E145" s="75">
        <v>140082060</v>
      </c>
      <c r="F145" s="30" t="s">
        <v>232</v>
      </c>
      <c r="G145" s="63">
        <v>2911557</v>
      </c>
      <c r="H145" s="2"/>
    </row>
    <row r="146" spans="1:8" ht="12.75" customHeight="1">
      <c r="A146" s="26">
        <v>129</v>
      </c>
      <c r="B146" s="27" t="s">
        <v>355</v>
      </c>
      <c r="C146" s="70" t="s">
        <v>354</v>
      </c>
      <c r="D146" s="95"/>
      <c r="E146" s="76">
        <v>0</v>
      </c>
      <c r="F146" s="30"/>
      <c r="G146" s="64">
        <f aca="true" t="shared" si="1" ref="G146:G151">G147</f>
        <v>53000</v>
      </c>
      <c r="H146" s="2"/>
    </row>
    <row r="147" spans="1:8" ht="12.75" customHeight="1">
      <c r="A147" s="26">
        <v>130</v>
      </c>
      <c r="B147" s="32" t="s">
        <v>356</v>
      </c>
      <c r="C147" s="69" t="s">
        <v>357</v>
      </c>
      <c r="D147" s="95"/>
      <c r="E147" s="75">
        <v>0</v>
      </c>
      <c r="F147" s="30"/>
      <c r="G147" s="63">
        <f t="shared" si="1"/>
        <v>53000</v>
      </c>
      <c r="H147" s="2"/>
    </row>
    <row r="148" spans="1:8" ht="23.25" customHeight="1">
      <c r="A148" s="26">
        <v>131</v>
      </c>
      <c r="B148" s="32" t="s">
        <v>214</v>
      </c>
      <c r="C148" s="69" t="s">
        <v>357</v>
      </c>
      <c r="D148" s="95"/>
      <c r="E148" s="75">
        <v>100000000</v>
      </c>
      <c r="F148" s="30"/>
      <c r="G148" s="63">
        <f t="shared" si="1"/>
        <v>53000</v>
      </c>
      <c r="H148" s="2"/>
    </row>
    <row r="149" spans="1:8" ht="12.75" customHeight="1">
      <c r="A149" s="26">
        <v>132</v>
      </c>
      <c r="B149" s="32" t="s">
        <v>228</v>
      </c>
      <c r="C149" s="69" t="s">
        <v>357</v>
      </c>
      <c r="D149" s="95"/>
      <c r="E149" s="75">
        <v>140000000</v>
      </c>
      <c r="F149" s="30"/>
      <c r="G149" s="63">
        <f>G150</f>
        <v>53000</v>
      </c>
      <c r="H149" s="2"/>
    </row>
    <row r="150" spans="1:8" ht="67.5" customHeight="1">
      <c r="A150" s="26">
        <v>133</v>
      </c>
      <c r="B150" s="52" t="s">
        <v>353</v>
      </c>
      <c r="C150" s="69" t="s">
        <v>357</v>
      </c>
      <c r="D150" s="95"/>
      <c r="E150" s="75">
        <v>140082110</v>
      </c>
      <c r="F150" s="30"/>
      <c r="G150" s="63">
        <f t="shared" si="1"/>
        <v>53000</v>
      </c>
      <c r="H150" s="2"/>
    </row>
    <row r="151" spans="1:8" ht="12.75" customHeight="1">
      <c r="A151" s="26">
        <v>134</v>
      </c>
      <c r="B151" s="32" t="s">
        <v>231</v>
      </c>
      <c r="C151" s="69" t="s">
        <v>357</v>
      </c>
      <c r="D151" s="95"/>
      <c r="E151" s="75">
        <v>140082110</v>
      </c>
      <c r="F151" s="30" t="s">
        <v>127</v>
      </c>
      <c r="G151" s="63">
        <f t="shared" si="1"/>
        <v>53000</v>
      </c>
      <c r="H151" s="2"/>
    </row>
    <row r="152" spans="1:8" ht="12.75" customHeight="1">
      <c r="A152" s="26">
        <v>135</v>
      </c>
      <c r="B152" s="32" t="s">
        <v>65</v>
      </c>
      <c r="C152" s="69" t="s">
        <v>357</v>
      </c>
      <c r="D152" s="95"/>
      <c r="E152" s="75">
        <v>140082110</v>
      </c>
      <c r="F152" s="30" t="s">
        <v>232</v>
      </c>
      <c r="G152" s="63">
        <v>53000</v>
      </c>
      <c r="H152" s="2"/>
    </row>
    <row r="153" spans="1:8" ht="12.75" customHeight="1">
      <c r="A153" s="26">
        <v>136</v>
      </c>
      <c r="B153" s="27" t="s">
        <v>208</v>
      </c>
      <c r="C153" s="228" t="s">
        <v>251</v>
      </c>
      <c r="D153" s="224"/>
      <c r="E153" s="76">
        <v>8100000000</v>
      </c>
      <c r="F153" s="29"/>
      <c r="G153" s="58">
        <f>G154</f>
        <v>212046</v>
      </c>
      <c r="H153" s="2"/>
    </row>
    <row r="154" spans="1:8" ht="12.75" customHeight="1">
      <c r="A154" s="26">
        <v>137</v>
      </c>
      <c r="B154" s="32" t="s">
        <v>197</v>
      </c>
      <c r="C154" s="228" t="s">
        <v>251</v>
      </c>
      <c r="D154" s="224"/>
      <c r="E154" s="75">
        <v>8110000000</v>
      </c>
      <c r="F154" s="30"/>
      <c r="G154" s="57">
        <f>G155+G158</f>
        <v>212046</v>
      </c>
      <c r="H154" s="2"/>
    </row>
    <row r="155" spans="1:8" ht="45" customHeight="1">
      <c r="A155" s="26">
        <v>138</v>
      </c>
      <c r="B155" s="52" t="s">
        <v>8</v>
      </c>
      <c r="C155" s="228" t="s">
        <v>251</v>
      </c>
      <c r="D155" s="224"/>
      <c r="E155" s="75">
        <v>8110082080</v>
      </c>
      <c r="F155" s="30"/>
      <c r="G155" s="57">
        <f>G156</f>
        <v>198629</v>
      </c>
      <c r="H155" s="2"/>
    </row>
    <row r="156" spans="1:8" ht="12.75" customHeight="1">
      <c r="A156" s="26">
        <v>139</v>
      </c>
      <c r="B156" s="32" t="s">
        <v>231</v>
      </c>
      <c r="C156" s="228" t="s">
        <v>251</v>
      </c>
      <c r="D156" s="224"/>
      <c r="E156" s="75">
        <v>8110082080</v>
      </c>
      <c r="F156" s="30" t="s">
        <v>127</v>
      </c>
      <c r="G156" s="57">
        <f>G157</f>
        <v>198629</v>
      </c>
      <c r="H156" s="2"/>
    </row>
    <row r="157" spans="1:8" ht="12.75" customHeight="1">
      <c r="A157" s="26">
        <v>140</v>
      </c>
      <c r="B157" s="32" t="s">
        <v>65</v>
      </c>
      <c r="C157" s="228" t="s">
        <v>251</v>
      </c>
      <c r="D157" s="224"/>
      <c r="E157" s="75">
        <v>8110082080</v>
      </c>
      <c r="F157" s="30" t="s">
        <v>232</v>
      </c>
      <c r="G157" s="57">
        <v>198629</v>
      </c>
      <c r="H157" s="2"/>
    </row>
    <row r="158" spans="1:8" ht="46.5" customHeight="1">
      <c r="A158" s="26">
        <v>141</v>
      </c>
      <c r="B158" s="52" t="s">
        <v>350</v>
      </c>
      <c r="C158" s="228" t="s">
        <v>251</v>
      </c>
      <c r="D158" s="224"/>
      <c r="E158" s="75">
        <v>8110082090</v>
      </c>
      <c r="F158" s="30"/>
      <c r="G158" s="57">
        <f>G159</f>
        <v>13417</v>
      </c>
      <c r="H158" s="2"/>
    </row>
    <row r="159" spans="1:8" ht="12.75" customHeight="1">
      <c r="A159" s="26">
        <v>142</v>
      </c>
      <c r="B159" s="32" t="s">
        <v>231</v>
      </c>
      <c r="C159" s="228" t="s">
        <v>251</v>
      </c>
      <c r="D159" s="224"/>
      <c r="E159" s="75">
        <v>8110082090</v>
      </c>
      <c r="F159" s="30" t="s">
        <v>127</v>
      </c>
      <c r="G159" s="57">
        <f>G160</f>
        <v>13417</v>
      </c>
      <c r="H159" s="2"/>
    </row>
    <row r="160" spans="1:8" ht="12.75" customHeight="1">
      <c r="A160" s="26">
        <v>143</v>
      </c>
      <c r="B160" s="32" t="s">
        <v>65</v>
      </c>
      <c r="C160" s="228" t="s">
        <v>251</v>
      </c>
      <c r="D160" s="224"/>
      <c r="E160" s="75">
        <v>8110082090</v>
      </c>
      <c r="F160" s="30" t="s">
        <v>232</v>
      </c>
      <c r="G160" s="57">
        <v>13417</v>
      </c>
      <c r="H160" s="2"/>
    </row>
    <row r="161" spans="1:8" ht="18.75" customHeight="1">
      <c r="A161" s="26"/>
      <c r="B161" s="26" t="s">
        <v>164</v>
      </c>
      <c r="C161" s="230"/>
      <c r="D161" s="230"/>
      <c r="E161" s="230"/>
      <c r="F161" s="230"/>
      <c r="G161" s="65">
        <f>G160+G155+G146+G139+G127+G121+G97+G81+G72+G14</f>
        <v>10054317.64</v>
      </c>
      <c r="H161" s="2"/>
    </row>
    <row r="162" spans="1:8" ht="34.5" customHeight="1">
      <c r="A162" s="2"/>
      <c r="B162" s="2"/>
      <c r="C162" s="2"/>
      <c r="D162" s="2"/>
      <c r="E162" s="2"/>
      <c r="F162" s="2"/>
      <c r="G162" s="2"/>
      <c r="H162" s="2"/>
    </row>
    <row r="163" spans="1:8" ht="34.5" customHeight="1">
      <c r="A163" s="2"/>
      <c r="B163" s="2"/>
      <c r="C163" s="2"/>
      <c r="D163" s="2"/>
      <c r="E163" s="2"/>
      <c r="F163" s="2"/>
      <c r="G163" s="2"/>
      <c r="H163" s="2"/>
    </row>
    <row r="164" spans="1:8" ht="34.5" customHeight="1">
      <c r="A164" s="2"/>
      <c r="B164" s="2"/>
      <c r="C164" s="2"/>
      <c r="D164" s="2"/>
      <c r="E164" s="2"/>
      <c r="F164" s="2"/>
      <c r="G164" s="2"/>
      <c r="H164" s="2"/>
    </row>
    <row r="165" spans="1:8" ht="60" customHeight="1">
      <c r="A165" s="2"/>
      <c r="B165" s="2"/>
      <c r="C165" s="2"/>
      <c r="D165" s="2"/>
      <c r="E165" s="2"/>
      <c r="F165" s="2"/>
      <c r="G165" s="2"/>
      <c r="H165" s="2"/>
    </row>
    <row r="166" spans="1:8" ht="60" customHeight="1">
      <c r="A166" s="2"/>
      <c r="B166" s="2"/>
      <c r="C166" s="2"/>
      <c r="D166" s="2"/>
      <c r="E166" s="2"/>
      <c r="F166" s="2"/>
      <c r="G166" s="2"/>
      <c r="H166" s="2"/>
    </row>
  </sheetData>
  <sheetProtection/>
  <mergeCells count="155">
    <mergeCell ref="C136:D136"/>
    <mergeCell ref="C137:D137"/>
    <mergeCell ref="C104:D104"/>
    <mergeCell ref="C105:D105"/>
    <mergeCell ref="C106:D106"/>
    <mergeCell ref="C107:D107"/>
    <mergeCell ref="C108:D108"/>
    <mergeCell ref="C109:D109"/>
    <mergeCell ref="C123:D123"/>
    <mergeCell ref="C111:D111"/>
    <mergeCell ref="C27:D27"/>
    <mergeCell ref="C28:D28"/>
    <mergeCell ref="C29:D29"/>
    <mergeCell ref="C60:D60"/>
    <mergeCell ref="C61:D61"/>
    <mergeCell ref="C102:D102"/>
    <mergeCell ref="C59:D59"/>
    <mergeCell ref="C99:D99"/>
    <mergeCell ref="C100:D100"/>
    <mergeCell ref="C101:D101"/>
    <mergeCell ref="C96:D96"/>
    <mergeCell ref="C157:D157"/>
    <mergeCell ref="C144:D144"/>
    <mergeCell ref="C145:D145"/>
    <mergeCell ref="C139:D139"/>
    <mergeCell ref="C140:D140"/>
    <mergeCell ref="C141:D141"/>
    <mergeCell ref="C142:D142"/>
    <mergeCell ref="C143:D143"/>
    <mergeCell ref="C138:D138"/>
    <mergeCell ref="C161:F161"/>
    <mergeCell ref="C153:D153"/>
    <mergeCell ref="C154:D154"/>
    <mergeCell ref="C155:D155"/>
    <mergeCell ref="C156:D156"/>
    <mergeCell ref="C158:D158"/>
    <mergeCell ref="C159:D159"/>
    <mergeCell ref="C160:D160"/>
    <mergeCell ref="C112:D112"/>
    <mergeCell ref="C113:D113"/>
    <mergeCell ref="C121:D121"/>
    <mergeCell ref="C122:D122"/>
    <mergeCell ref="C130:D130"/>
    <mergeCell ref="C131:D131"/>
    <mergeCell ref="C124:D124"/>
    <mergeCell ref="C132:D132"/>
    <mergeCell ref="C125:D125"/>
    <mergeCell ref="C126:D126"/>
    <mergeCell ref="C127:D127"/>
    <mergeCell ref="C133:D133"/>
    <mergeCell ref="C134:D134"/>
    <mergeCell ref="C135:D135"/>
    <mergeCell ref="C128:D128"/>
    <mergeCell ref="C129:D129"/>
    <mergeCell ref="C110:D110"/>
    <mergeCell ref="C116:D116"/>
    <mergeCell ref="C117:D117"/>
    <mergeCell ref="C118:D118"/>
    <mergeCell ref="C119:D119"/>
    <mergeCell ref="C114:D114"/>
    <mergeCell ref="C115:D115"/>
    <mergeCell ref="A97:A98"/>
    <mergeCell ref="B97:B98"/>
    <mergeCell ref="C97:C98"/>
    <mergeCell ref="D97:F98"/>
    <mergeCell ref="C103:D103"/>
    <mergeCell ref="C75:D75"/>
    <mergeCell ref="C76:D76"/>
    <mergeCell ref="C79:D79"/>
    <mergeCell ref="C80:D80"/>
    <mergeCell ref="A81:A82"/>
    <mergeCell ref="B81:B82"/>
    <mergeCell ref="C77:D77"/>
    <mergeCell ref="C78:D78"/>
    <mergeCell ref="G97:G98"/>
    <mergeCell ref="G81:G82"/>
    <mergeCell ref="C93:D93"/>
    <mergeCell ref="C84:D84"/>
    <mergeCell ref="C85:D85"/>
    <mergeCell ref="C94:D94"/>
    <mergeCell ref="C95:D95"/>
    <mergeCell ref="C81:C82"/>
    <mergeCell ref="D81:F82"/>
    <mergeCell ref="C67:D67"/>
    <mergeCell ref="C68:D68"/>
    <mergeCell ref="C69:D69"/>
    <mergeCell ref="C70:D70"/>
    <mergeCell ref="C71:D71"/>
    <mergeCell ref="D72:F72"/>
    <mergeCell ref="C73:D73"/>
    <mergeCell ref="C74:D74"/>
    <mergeCell ref="G47:G48"/>
    <mergeCell ref="C49:D49"/>
    <mergeCell ref="C50:D50"/>
    <mergeCell ref="C65:D65"/>
    <mergeCell ref="E47:E48"/>
    <mergeCell ref="C51:D51"/>
    <mergeCell ref="C52:D52"/>
    <mergeCell ref="C64:D64"/>
    <mergeCell ref="C57:D57"/>
    <mergeCell ref="C58:D58"/>
    <mergeCell ref="C41:D41"/>
    <mergeCell ref="C42:D42"/>
    <mergeCell ref="C66:D66"/>
    <mergeCell ref="C53:D53"/>
    <mergeCell ref="C54:D54"/>
    <mergeCell ref="C55:D55"/>
    <mergeCell ref="C56:D56"/>
    <mergeCell ref="C63:D63"/>
    <mergeCell ref="C43:D43"/>
    <mergeCell ref="C62:D62"/>
    <mergeCell ref="A47:A48"/>
    <mergeCell ref="B47:B48"/>
    <mergeCell ref="C47:D48"/>
    <mergeCell ref="F31:F32"/>
    <mergeCell ref="C44:D44"/>
    <mergeCell ref="C45:D45"/>
    <mergeCell ref="C46:D46"/>
    <mergeCell ref="F47:F48"/>
    <mergeCell ref="C39:D39"/>
    <mergeCell ref="C40:D40"/>
    <mergeCell ref="C38:D38"/>
    <mergeCell ref="C35:D35"/>
    <mergeCell ref="C36:D36"/>
    <mergeCell ref="C37:D37"/>
    <mergeCell ref="C33:D33"/>
    <mergeCell ref="C34:D34"/>
    <mergeCell ref="C30:D30"/>
    <mergeCell ref="E31:E32"/>
    <mergeCell ref="D14:F14"/>
    <mergeCell ref="C15:D15"/>
    <mergeCell ref="C24:D24"/>
    <mergeCell ref="C16:D16"/>
    <mergeCell ref="C17:D17"/>
    <mergeCell ref="C23:D23"/>
    <mergeCell ref="C25:D25"/>
    <mergeCell ref="C26:D26"/>
    <mergeCell ref="G31:G32"/>
    <mergeCell ref="C32:D32"/>
    <mergeCell ref="C18:D18"/>
    <mergeCell ref="C19:D19"/>
    <mergeCell ref="C20:D20"/>
    <mergeCell ref="A31:A32"/>
    <mergeCell ref="B31:B32"/>
    <mergeCell ref="C31:D31"/>
    <mergeCell ref="C21:D21"/>
    <mergeCell ref="C22:D22"/>
    <mergeCell ref="C3:G3"/>
    <mergeCell ref="C4:G5"/>
    <mergeCell ref="C12:D12"/>
    <mergeCell ref="D13:F13"/>
    <mergeCell ref="C7:G7"/>
    <mergeCell ref="C8:G9"/>
    <mergeCell ref="B10:G10"/>
    <mergeCell ref="C11:D11"/>
  </mergeCells>
  <printOptions/>
  <pageMargins left="0.7" right="0.7" top="0.32" bottom="0.28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9"/>
  <sheetViews>
    <sheetView zoomScalePageLayoutView="0" workbookViewId="0" topLeftCell="A145">
      <selection activeCell="F165" sqref="F165"/>
    </sheetView>
  </sheetViews>
  <sheetFormatPr defaultColWidth="9.140625" defaultRowHeight="12.75"/>
  <cols>
    <col min="2" max="2" width="47.7109375" style="0" customWidth="1"/>
    <col min="3" max="3" width="11.140625" style="0" customWidth="1"/>
    <col min="4" max="4" width="6.140625" style="0" customWidth="1"/>
    <col min="5" max="5" width="6.57421875" style="0" customWidth="1"/>
    <col min="6" max="6" width="14.57421875" style="0" customWidth="1"/>
    <col min="7" max="8" width="10.57421875" style="0" bestFit="1" customWidth="1"/>
  </cols>
  <sheetData>
    <row r="1" spans="1:6" ht="12.75">
      <c r="A1" s="2"/>
      <c r="B1" s="147" t="s">
        <v>407</v>
      </c>
      <c r="C1" s="147"/>
      <c r="D1" s="147"/>
      <c r="E1" s="147"/>
      <c r="F1" s="147"/>
    </row>
    <row r="2" spans="1:6" ht="12.75">
      <c r="A2" s="2"/>
      <c r="B2" s="147" t="s">
        <v>361</v>
      </c>
      <c r="C2" s="147"/>
      <c r="D2" s="147"/>
      <c r="E2" s="147"/>
      <c r="F2" s="147"/>
    </row>
    <row r="3" spans="1:6" ht="12.75">
      <c r="A3" s="2"/>
      <c r="B3" s="147" t="s">
        <v>465</v>
      </c>
      <c r="C3" s="147"/>
      <c r="D3" s="147"/>
      <c r="E3" s="147"/>
      <c r="F3" s="147"/>
    </row>
    <row r="5" spans="1:6" ht="12.75">
      <c r="A5" s="2"/>
      <c r="B5" s="147" t="s">
        <v>264</v>
      </c>
      <c r="C5" s="147"/>
      <c r="D5" s="147"/>
      <c r="E5" s="147"/>
      <c r="F5" s="147"/>
    </row>
    <row r="6" spans="1:6" ht="12.75">
      <c r="A6" s="2"/>
      <c r="B6" s="147" t="s">
        <v>361</v>
      </c>
      <c r="C6" s="147"/>
      <c r="D6" s="147"/>
      <c r="E6" s="147"/>
      <c r="F6" s="147"/>
    </row>
    <row r="7" spans="1:6" ht="12.75">
      <c r="A7" s="2"/>
      <c r="B7" s="147" t="s">
        <v>387</v>
      </c>
      <c r="C7" s="147"/>
      <c r="D7" s="147"/>
      <c r="E7" s="147"/>
      <c r="F7" s="147"/>
    </row>
    <row r="8" spans="1:6" ht="12.75">
      <c r="A8" s="2"/>
      <c r="B8" s="147"/>
      <c r="C8" s="147"/>
      <c r="D8" s="147"/>
      <c r="E8" s="147"/>
      <c r="F8" s="147"/>
    </row>
    <row r="9" spans="1:6" ht="12.75">
      <c r="A9" s="180" t="s">
        <v>349</v>
      </c>
      <c r="B9" s="268"/>
      <c r="C9" s="268"/>
      <c r="D9" s="268"/>
      <c r="E9" s="268"/>
      <c r="F9" s="268"/>
    </row>
    <row r="10" spans="1:6" ht="12.75">
      <c r="A10" s="268"/>
      <c r="B10" s="268"/>
      <c r="C10" s="268"/>
      <c r="D10" s="268"/>
      <c r="E10" s="268"/>
      <c r="F10" s="268"/>
    </row>
    <row r="11" spans="1:6" ht="12.75">
      <c r="A11" s="227"/>
      <c r="B11" s="227"/>
      <c r="C11" s="227"/>
      <c r="D11" s="227"/>
      <c r="E11" s="227"/>
      <c r="F11" s="227"/>
    </row>
    <row r="12" spans="1:6" ht="12.75">
      <c r="A12" s="148" t="s">
        <v>55</v>
      </c>
      <c r="B12" s="148" t="s">
        <v>239</v>
      </c>
      <c r="C12" s="148" t="s">
        <v>240</v>
      </c>
      <c r="D12" s="148" t="s">
        <v>241</v>
      </c>
      <c r="E12" s="148" t="s">
        <v>242</v>
      </c>
      <c r="F12" s="148" t="s">
        <v>318</v>
      </c>
    </row>
    <row r="13" spans="1:6" ht="12.75">
      <c r="A13" s="148"/>
      <c r="B13" s="148"/>
      <c r="C13" s="148"/>
      <c r="D13" s="148"/>
      <c r="E13" s="148"/>
      <c r="F13" s="148"/>
    </row>
    <row r="14" spans="1:6" ht="12.75">
      <c r="A14" s="7"/>
      <c r="B14" s="7">
        <v>1</v>
      </c>
      <c r="C14" s="7">
        <v>2</v>
      </c>
      <c r="D14" s="8">
        <v>3</v>
      </c>
      <c r="E14" s="8">
        <v>4</v>
      </c>
      <c r="F14" s="8">
        <v>5</v>
      </c>
    </row>
    <row r="15" spans="1:8" ht="39.75" customHeight="1">
      <c r="A15" s="7">
        <v>1</v>
      </c>
      <c r="B15" s="40" t="s">
        <v>270</v>
      </c>
      <c r="C15" s="77">
        <v>100000000</v>
      </c>
      <c r="D15" s="14"/>
      <c r="E15" s="41"/>
      <c r="F15" s="66">
        <f>F16+F62+F82+F93+F99</f>
        <v>6615204</v>
      </c>
      <c r="G15" s="44"/>
      <c r="H15" s="91"/>
    </row>
    <row r="16" spans="1:7" ht="24" customHeight="1">
      <c r="A16" s="7">
        <v>2</v>
      </c>
      <c r="B16" s="42" t="s">
        <v>4</v>
      </c>
      <c r="C16" s="77">
        <v>110000000</v>
      </c>
      <c r="D16" s="43"/>
      <c r="E16" s="41"/>
      <c r="F16" s="66">
        <f>F17+F22+F27+F32+F37+F42+F47+F52+F57</f>
        <v>2258978</v>
      </c>
      <c r="G16" s="94"/>
    </row>
    <row r="17" spans="1:7" ht="89.25" customHeight="1">
      <c r="A17" s="7">
        <v>3</v>
      </c>
      <c r="B17" s="125" t="s">
        <v>452</v>
      </c>
      <c r="C17" s="115">
        <v>110076410</v>
      </c>
      <c r="D17" s="43"/>
      <c r="E17" s="41"/>
      <c r="F17" s="66">
        <f>F18</f>
        <v>684608</v>
      </c>
      <c r="G17" s="94"/>
    </row>
    <row r="18" spans="1:7" ht="24" customHeight="1">
      <c r="A18" s="7">
        <v>4</v>
      </c>
      <c r="B18" s="19" t="s">
        <v>200</v>
      </c>
      <c r="C18" s="110">
        <v>110076410</v>
      </c>
      <c r="D18" s="142">
        <v>200</v>
      </c>
      <c r="E18" s="16"/>
      <c r="F18" s="55">
        <f>F19</f>
        <v>684608</v>
      </c>
      <c r="G18" s="94"/>
    </row>
    <row r="19" spans="1:7" ht="24" customHeight="1">
      <c r="A19" s="7">
        <v>5</v>
      </c>
      <c r="B19" s="19" t="s">
        <v>243</v>
      </c>
      <c r="C19" s="110">
        <v>110076410</v>
      </c>
      <c r="D19" s="142">
        <v>240</v>
      </c>
      <c r="E19" s="16"/>
      <c r="F19" s="55">
        <f>F20</f>
        <v>684608</v>
      </c>
      <c r="G19" s="94"/>
    </row>
    <row r="20" spans="1:7" ht="17.25" customHeight="1">
      <c r="A20" s="7">
        <v>6</v>
      </c>
      <c r="B20" s="19" t="s">
        <v>244</v>
      </c>
      <c r="C20" s="110">
        <v>110076410</v>
      </c>
      <c r="D20" s="142">
        <v>240</v>
      </c>
      <c r="E20" s="16" t="s">
        <v>124</v>
      </c>
      <c r="F20" s="55">
        <f>F21</f>
        <v>684608</v>
      </c>
      <c r="G20" s="94"/>
    </row>
    <row r="21" spans="1:7" ht="13.5" customHeight="1">
      <c r="A21" s="7">
        <v>7</v>
      </c>
      <c r="B21" s="18" t="s">
        <v>64</v>
      </c>
      <c r="C21" s="110">
        <v>110076410</v>
      </c>
      <c r="D21" s="142">
        <v>240</v>
      </c>
      <c r="E21" s="16" t="s">
        <v>125</v>
      </c>
      <c r="F21" s="55">
        <v>684608</v>
      </c>
      <c r="G21" s="94"/>
    </row>
    <row r="22" spans="1:7" ht="72.75" customHeight="1">
      <c r="A22" s="7">
        <v>8</v>
      </c>
      <c r="B22" s="125" t="s">
        <v>5</v>
      </c>
      <c r="C22" s="77">
        <v>110081010</v>
      </c>
      <c r="D22" s="14"/>
      <c r="E22" s="41"/>
      <c r="F22" s="66">
        <f>+F23</f>
        <v>1063044</v>
      </c>
      <c r="G22" s="44"/>
    </row>
    <row r="23" spans="1:6" ht="27.75" customHeight="1">
      <c r="A23" s="7">
        <v>9</v>
      </c>
      <c r="B23" s="19" t="s">
        <v>200</v>
      </c>
      <c r="C23" s="78">
        <v>110081010</v>
      </c>
      <c r="D23" s="7">
        <v>200</v>
      </c>
      <c r="E23" s="16"/>
      <c r="F23" s="55">
        <f>+F24</f>
        <v>1063044</v>
      </c>
    </row>
    <row r="24" spans="1:6" ht="24" customHeight="1">
      <c r="A24" s="7">
        <v>10</v>
      </c>
      <c r="B24" s="19" t="s">
        <v>243</v>
      </c>
      <c r="C24" s="78">
        <v>110081010</v>
      </c>
      <c r="D24" s="7">
        <v>240</v>
      </c>
      <c r="E24" s="16"/>
      <c r="F24" s="55">
        <f>+F25</f>
        <v>1063044</v>
      </c>
    </row>
    <row r="25" spans="1:6" ht="17.25" customHeight="1">
      <c r="A25" s="7">
        <v>11</v>
      </c>
      <c r="B25" s="19" t="s">
        <v>244</v>
      </c>
      <c r="C25" s="78">
        <v>110081010</v>
      </c>
      <c r="D25" s="7">
        <v>240</v>
      </c>
      <c r="E25" s="16" t="s">
        <v>124</v>
      </c>
      <c r="F25" s="55">
        <f>+F26</f>
        <v>1063044</v>
      </c>
    </row>
    <row r="26" spans="1:6" ht="11.25" customHeight="1">
      <c r="A26" s="7">
        <v>12</v>
      </c>
      <c r="B26" s="18" t="s">
        <v>64</v>
      </c>
      <c r="C26" s="78">
        <v>110081010</v>
      </c>
      <c r="D26" s="7">
        <v>240</v>
      </c>
      <c r="E26" s="16" t="s">
        <v>125</v>
      </c>
      <c r="F26" s="55">
        <v>1063044</v>
      </c>
    </row>
    <row r="27" spans="1:6" ht="102" customHeight="1">
      <c r="A27" s="7">
        <v>13</v>
      </c>
      <c r="B27" s="125" t="s">
        <v>453</v>
      </c>
      <c r="C27" s="115" t="s">
        <v>451</v>
      </c>
      <c r="D27" s="14"/>
      <c r="E27" s="41"/>
      <c r="F27" s="66">
        <f>F29</f>
        <v>121194</v>
      </c>
    </row>
    <row r="28" spans="1:6" ht="27" customHeight="1">
      <c r="A28" s="7">
        <v>14</v>
      </c>
      <c r="B28" s="19" t="s">
        <v>200</v>
      </c>
      <c r="C28" s="110" t="s">
        <v>451</v>
      </c>
      <c r="D28" s="7">
        <v>200</v>
      </c>
      <c r="E28" s="16"/>
      <c r="F28" s="55">
        <f>F29</f>
        <v>121194</v>
      </c>
    </row>
    <row r="29" spans="1:6" ht="11.25" customHeight="1">
      <c r="A29" s="7">
        <v>15</v>
      </c>
      <c r="B29" s="19" t="s">
        <v>243</v>
      </c>
      <c r="C29" s="110" t="s">
        <v>451</v>
      </c>
      <c r="D29" s="7">
        <v>240</v>
      </c>
      <c r="E29" s="16"/>
      <c r="F29" s="55">
        <f>F31</f>
        <v>121194</v>
      </c>
    </row>
    <row r="30" spans="1:6" ht="11.25" customHeight="1">
      <c r="A30" s="7">
        <v>16</v>
      </c>
      <c r="B30" s="19" t="s">
        <v>244</v>
      </c>
      <c r="C30" s="110" t="s">
        <v>451</v>
      </c>
      <c r="D30" s="7">
        <v>240</v>
      </c>
      <c r="E30" s="16" t="s">
        <v>124</v>
      </c>
      <c r="F30" s="55">
        <v>121194</v>
      </c>
    </row>
    <row r="31" spans="1:6" ht="11.25" customHeight="1">
      <c r="A31" s="7">
        <v>17</v>
      </c>
      <c r="B31" s="18" t="s">
        <v>64</v>
      </c>
      <c r="C31" s="110" t="s">
        <v>451</v>
      </c>
      <c r="D31" s="7">
        <v>240</v>
      </c>
      <c r="E31" s="16" t="s">
        <v>125</v>
      </c>
      <c r="F31" s="55">
        <v>121194</v>
      </c>
    </row>
    <row r="32" spans="1:6" ht="117" customHeight="1">
      <c r="A32" s="7">
        <v>18</v>
      </c>
      <c r="B32" s="145" t="s">
        <v>450</v>
      </c>
      <c r="C32" s="115">
        <v>110010210</v>
      </c>
      <c r="D32" s="14"/>
      <c r="E32" s="41"/>
      <c r="F32" s="143">
        <v>16560</v>
      </c>
    </row>
    <row r="33" spans="1:6" ht="64.5" customHeight="1">
      <c r="A33" s="7">
        <v>19</v>
      </c>
      <c r="B33" s="18" t="s">
        <v>194</v>
      </c>
      <c r="C33" s="110">
        <v>110010210</v>
      </c>
      <c r="D33" s="7">
        <v>100</v>
      </c>
      <c r="E33" s="16"/>
      <c r="F33" s="144">
        <f>F34</f>
        <v>16560</v>
      </c>
    </row>
    <row r="34" spans="1:6" ht="25.5" customHeight="1">
      <c r="A34" s="7">
        <v>20</v>
      </c>
      <c r="B34" s="18" t="s">
        <v>211</v>
      </c>
      <c r="C34" s="110">
        <v>110010210</v>
      </c>
      <c r="D34" s="7">
        <v>120</v>
      </c>
      <c r="E34" s="16"/>
      <c r="F34" s="55">
        <f>F36</f>
        <v>16560</v>
      </c>
    </row>
    <row r="35" spans="1:6" ht="11.25" customHeight="1">
      <c r="A35" s="7">
        <v>21</v>
      </c>
      <c r="B35" s="18" t="s">
        <v>74</v>
      </c>
      <c r="C35" s="110">
        <v>110010210</v>
      </c>
      <c r="D35" s="7"/>
      <c r="E35" s="16" t="s">
        <v>121</v>
      </c>
      <c r="F35" s="55">
        <v>16560</v>
      </c>
    </row>
    <row r="36" spans="1:6" ht="11.25" customHeight="1">
      <c r="A36" s="7">
        <v>22</v>
      </c>
      <c r="B36" s="126" t="s">
        <v>238</v>
      </c>
      <c r="C36" s="110">
        <v>110010210</v>
      </c>
      <c r="D36" s="7"/>
      <c r="E36" s="16" t="s">
        <v>117</v>
      </c>
      <c r="F36" s="55">
        <v>16560</v>
      </c>
    </row>
    <row r="37" spans="1:6" ht="67.5" customHeight="1">
      <c r="A37" s="7">
        <v>23</v>
      </c>
      <c r="B37" s="140" t="s">
        <v>420</v>
      </c>
      <c r="C37" s="115">
        <v>110010470</v>
      </c>
      <c r="D37" s="14"/>
      <c r="E37" s="41"/>
      <c r="F37" s="143">
        <f>F38</f>
        <v>2232</v>
      </c>
    </row>
    <row r="38" spans="1:6" ht="63" customHeight="1">
      <c r="A38" s="7">
        <v>24</v>
      </c>
      <c r="B38" s="18" t="s">
        <v>194</v>
      </c>
      <c r="C38" s="110">
        <v>110010470</v>
      </c>
      <c r="D38" s="7">
        <v>100</v>
      </c>
      <c r="E38" s="16"/>
      <c r="F38" s="55">
        <f>F39</f>
        <v>2232</v>
      </c>
    </row>
    <row r="39" spans="1:6" ht="23.25" customHeight="1">
      <c r="A39" s="7">
        <v>25</v>
      </c>
      <c r="B39" s="18" t="s">
        <v>211</v>
      </c>
      <c r="C39" s="110">
        <v>110010470</v>
      </c>
      <c r="D39" s="7">
        <v>120</v>
      </c>
      <c r="E39" s="16"/>
      <c r="F39" s="55">
        <f>F40</f>
        <v>2232</v>
      </c>
    </row>
    <row r="40" spans="1:6" ht="11.25" customHeight="1">
      <c r="A40" s="7">
        <v>26</v>
      </c>
      <c r="B40" s="18" t="s">
        <v>74</v>
      </c>
      <c r="C40" s="110">
        <v>110010470</v>
      </c>
      <c r="D40" s="7"/>
      <c r="E40" s="16" t="s">
        <v>121</v>
      </c>
      <c r="F40" s="55">
        <v>2232</v>
      </c>
    </row>
    <row r="41" spans="1:6" ht="11.25" customHeight="1">
      <c r="A41" s="7">
        <v>27</v>
      </c>
      <c r="B41" s="126" t="s">
        <v>238</v>
      </c>
      <c r="C41" s="110">
        <v>110010470</v>
      </c>
      <c r="D41" s="7"/>
      <c r="E41" s="16" t="s">
        <v>117</v>
      </c>
      <c r="F41" s="55">
        <v>2232</v>
      </c>
    </row>
    <row r="42" spans="1:6" ht="77.25" customHeight="1">
      <c r="A42" s="7">
        <v>28</v>
      </c>
      <c r="B42" s="125" t="s">
        <v>268</v>
      </c>
      <c r="C42" s="77">
        <v>110081060</v>
      </c>
      <c r="D42" s="7"/>
      <c r="E42" s="16"/>
      <c r="F42" s="66">
        <f>F44</f>
        <v>6510</v>
      </c>
    </row>
    <row r="43" spans="1:6" ht="63" customHeight="1">
      <c r="A43" s="7">
        <v>29</v>
      </c>
      <c r="B43" s="18" t="s">
        <v>194</v>
      </c>
      <c r="C43" s="78">
        <v>110081060</v>
      </c>
      <c r="D43" s="7">
        <v>100</v>
      </c>
      <c r="E43" s="16"/>
      <c r="F43" s="55">
        <f>F42</f>
        <v>6510</v>
      </c>
    </row>
    <row r="44" spans="1:6" ht="23.25" customHeight="1">
      <c r="A44" s="7">
        <v>30</v>
      </c>
      <c r="B44" s="18" t="s">
        <v>211</v>
      </c>
      <c r="C44" s="78">
        <v>110081060</v>
      </c>
      <c r="D44" s="7">
        <v>120</v>
      </c>
      <c r="E44" s="16"/>
      <c r="F44" s="55">
        <f>F45</f>
        <v>6510</v>
      </c>
    </row>
    <row r="45" spans="1:6" ht="13.5" customHeight="1">
      <c r="A45" s="7">
        <v>31</v>
      </c>
      <c r="B45" s="18" t="s">
        <v>74</v>
      </c>
      <c r="C45" s="78">
        <v>110081060</v>
      </c>
      <c r="D45" s="7"/>
      <c r="E45" s="16" t="s">
        <v>121</v>
      </c>
      <c r="F45" s="55">
        <f>F46</f>
        <v>6510</v>
      </c>
    </row>
    <row r="46" spans="1:6" ht="14.25" customHeight="1">
      <c r="A46" s="7">
        <v>32</v>
      </c>
      <c r="B46" s="126" t="s">
        <v>238</v>
      </c>
      <c r="C46" s="78">
        <v>110081060</v>
      </c>
      <c r="D46" s="7"/>
      <c r="E46" s="16" t="s">
        <v>117</v>
      </c>
      <c r="F46" s="55">
        <v>6510</v>
      </c>
    </row>
    <row r="47" spans="1:7" ht="78.75" customHeight="1">
      <c r="A47" s="14">
        <v>33</v>
      </c>
      <c r="B47" s="125" t="s">
        <v>6</v>
      </c>
      <c r="C47" s="77">
        <v>110083010</v>
      </c>
      <c r="D47" s="43"/>
      <c r="E47" s="41"/>
      <c r="F47" s="66">
        <f>F48</f>
        <v>165489</v>
      </c>
      <c r="G47" s="44"/>
    </row>
    <row r="48" spans="1:6" ht="24" customHeight="1">
      <c r="A48" s="7">
        <v>34</v>
      </c>
      <c r="B48" s="18" t="s">
        <v>199</v>
      </c>
      <c r="C48" s="78">
        <v>110083010</v>
      </c>
      <c r="D48" s="7">
        <v>120</v>
      </c>
      <c r="E48" s="16"/>
      <c r="F48" s="55">
        <f>F49</f>
        <v>165489</v>
      </c>
    </row>
    <row r="49" spans="1:6" ht="63.75" customHeight="1">
      <c r="A49" s="7">
        <v>35</v>
      </c>
      <c r="B49" s="18" t="s">
        <v>194</v>
      </c>
      <c r="C49" s="78">
        <v>110083010</v>
      </c>
      <c r="D49" s="7">
        <v>100</v>
      </c>
      <c r="E49" s="16"/>
      <c r="F49" s="55">
        <f>F50</f>
        <v>165489</v>
      </c>
    </row>
    <row r="50" spans="1:6" ht="12" customHeight="1">
      <c r="A50" s="7">
        <v>36</v>
      </c>
      <c r="B50" s="18" t="s">
        <v>74</v>
      </c>
      <c r="C50" s="78">
        <v>110083010</v>
      </c>
      <c r="D50" s="7"/>
      <c r="E50" s="16" t="s">
        <v>121</v>
      </c>
      <c r="F50" s="55">
        <v>165489</v>
      </c>
    </row>
    <row r="51" spans="1:6" ht="12" customHeight="1">
      <c r="A51" s="7">
        <v>37</v>
      </c>
      <c r="B51" s="126" t="s">
        <v>238</v>
      </c>
      <c r="C51" s="78">
        <v>110083010</v>
      </c>
      <c r="D51" s="7"/>
      <c r="E51" s="16" t="s">
        <v>117</v>
      </c>
      <c r="F51" s="55">
        <v>165489</v>
      </c>
    </row>
    <row r="52" spans="1:6" ht="79.5" customHeight="1">
      <c r="A52" s="14">
        <v>38</v>
      </c>
      <c r="B52" s="125" t="s">
        <v>309</v>
      </c>
      <c r="C52" s="78">
        <v>110083090</v>
      </c>
      <c r="D52" s="14"/>
      <c r="E52" s="41"/>
      <c r="F52" s="66">
        <f>F53</f>
        <v>82745</v>
      </c>
    </row>
    <row r="53" spans="1:6" ht="23.25" customHeight="1">
      <c r="A53" s="7">
        <v>39</v>
      </c>
      <c r="B53" s="18" t="s">
        <v>199</v>
      </c>
      <c r="C53" s="78">
        <v>110083090</v>
      </c>
      <c r="D53" s="7">
        <v>120</v>
      </c>
      <c r="E53" s="16"/>
      <c r="F53" s="55">
        <f>F54</f>
        <v>82745</v>
      </c>
    </row>
    <row r="54" spans="1:6" ht="66" customHeight="1">
      <c r="A54" s="7">
        <v>40</v>
      </c>
      <c r="B54" s="18" t="s">
        <v>194</v>
      </c>
      <c r="C54" s="78">
        <v>110083090</v>
      </c>
      <c r="D54" s="7">
        <v>100</v>
      </c>
      <c r="E54" s="16"/>
      <c r="F54" s="55">
        <f>F55</f>
        <v>82745</v>
      </c>
    </row>
    <row r="55" spans="1:6" ht="12" customHeight="1">
      <c r="A55" s="7">
        <v>41</v>
      </c>
      <c r="B55" s="18" t="s">
        <v>74</v>
      </c>
      <c r="C55" s="78">
        <v>110083090</v>
      </c>
      <c r="D55" s="7"/>
      <c r="E55" s="16" t="s">
        <v>121</v>
      </c>
      <c r="F55" s="55">
        <v>82745</v>
      </c>
    </row>
    <row r="56" spans="1:6" ht="12" customHeight="1">
      <c r="A56" s="7">
        <v>42</v>
      </c>
      <c r="B56" s="126" t="s">
        <v>238</v>
      </c>
      <c r="C56" s="78">
        <v>110083090</v>
      </c>
      <c r="D56" s="7"/>
      <c r="E56" s="16" t="s">
        <v>305</v>
      </c>
      <c r="F56" s="55">
        <v>82745</v>
      </c>
    </row>
    <row r="57" spans="1:6" ht="75" customHeight="1">
      <c r="A57" s="7">
        <v>43</v>
      </c>
      <c r="B57" s="125" t="s">
        <v>6</v>
      </c>
      <c r="C57" s="78">
        <v>110083010</v>
      </c>
      <c r="D57" s="7"/>
      <c r="E57" s="16"/>
      <c r="F57" s="66">
        <f>F58</f>
        <v>116596</v>
      </c>
    </row>
    <row r="58" spans="1:6" ht="24" customHeight="1">
      <c r="A58" s="7">
        <v>44</v>
      </c>
      <c r="B58" s="15" t="s">
        <v>200</v>
      </c>
      <c r="C58" s="78">
        <v>110083010</v>
      </c>
      <c r="D58" s="7">
        <v>200</v>
      </c>
      <c r="E58" s="16"/>
      <c r="F58" s="55">
        <f>+F59</f>
        <v>116596</v>
      </c>
    </row>
    <row r="59" spans="1:6" ht="24.75" customHeight="1">
      <c r="A59" s="7">
        <v>45</v>
      </c>
      <c r="B59" s="18" t="s">
        <v>243</v>
      </c>
      <c r="C59" s="78">
        <v>110083010</v>
      </c>
      <c r="D59" s="7">
        <v>240</v>
      </c>
      <c r="E59" s="16"/>
      <c r="F59" s="55">
        <f>+F60</f>
        <v>116596</v>
      </c>
    </row>
    <row r="60" spans="1:6" ht="12" customHeight="1">
      <c r="A60" s="7">
        <v>46</v>
      </c>
      <c r="B60" s="17" t="s">
        <v>244</v>
      </c>
      <c r="C60" s="78">
        <v>110083010</v>
      </c>
      <c r="D60" s="7">
        <v>240</v>
      </c>
      <c r="E60" s="16" t="s">
        <v>124</v>
      </c>
      <c r="F60" s="55">
        <f>+F61</f>
        <v>116596</v>
      </c>
    </row>
    <row r="61" spans="1:6" ht="12.75" customHeight="1">
      <c r="A61" s="7">
        <v>47</v>
      </c>
      <c r="B61" s="15" t="s">
        <v>245</v>
      </c>
      <c r="C61" s="78">
        <v>110083010</v>
      </c>
      <c r="D61" s="7">
        <v>240</v>
      </c>
      <c r="E61" s="16" t="s">
        <v>166</v>
      </c>
      <c r="F61" s="55">
        <v>116596</v>
      </c>
    </row>
    <row r="62" spans="1:6" ht="12.75" customHeight="1">
      <c r="A62" s="7">
        <v>48</v>
      </c>
      <c r="B62" s="15" t="s">
        <v>140</v>
      </c>
      <c r="C62" s="78"/>
      <c r="D62" s="7"/>
      <c r="E62" s="16" t="s">
        <v>141</v>
      </c>
      <c r="F62" s="55">
        <f>+F63</f>
        <v>1281960</v>
      </c>
    </row>
    <row r="63" spans="1:6" ht="12.75" customHeight="1">
      <c r="A63" s="7">
        <v>49</v>
      </c>
      <c r="B63" s="15" t="s">
        <v>247</v>
      </c>
      <c r="C63" s="78"/>
      <c r="D63" s="7"/>
      <c r="E63" s="16" t="s">
        <v>167</v>
      </c>
      <c r="F63" s="55">
        <f>F64+F67+F70+F73+F76+F79</f>
        <v>1281960</v>
      </c>
    </row>
    <row r="64" spans="1:6" ht="99.75" customHeight="1">
      <c r="A64" s="7">
        <v>50</v>
      </c>
      <c r="B64" s="138" t="s">
        <v>426</v>
      </c>
      <c r="C64" s="110">
        <v>120075080</v>
      </c>
      <c r="D64" s="7"/>
      <c r="E64" s="16"/>
      <c r="F64" s="55">
        <f>F65</f>
        <v>145000</v>
      </c>
    </row>
    <row r="65" spans="1:6" ht="23.25" customHeight="1">
      <c r="A65" s="7">
        <v>51</v>
      </c>
      <c r="B65" s="18" t="s">
        <v>200</v>
      </c>
      <c r="C65" s="110">
        <v>120075080</v>
      </c>
      <c r="D65" s="7">
        <v>200</v>
      </c>
      <c r="E65" s="16"/>
      <c r="F65" s="55">
        <f>F66</f>
        <v>145000</v>
      </c>
    </row>
    <row r="66" spans="1:6" ht="25.5" customHeight="1">
      <c r="A66" s="7">
        <v>52</v>
      </c>
      <c r="B66" s="18" t="s">
        <v>243</v>
      </c>
      <c r="C66" s="110">
        <v>120075080</v>
      </c>
      <c r="D66" s="7">
        <v>240</v>
      </c>
      <c r="E66" s="16"/>
      <c r="F66" s="55">
        <v>145000</v>
      </c>
    </row>
    <row r="67" spans="1:6" ht="101.25" customHeight="1">
      <c r="A67" s="7">
        <v>53</v>
      </c>
      <c r="B67" s="138" t="s">
        <v>427</v>
      </c>
      <c r="C67" s="110">
        <v>120075090</v>
      </c>
      <c r="D67" s="7"/>
      <c r="E67" s="16"/>
      <c r="F67" s="55">
        <f>F68</f>
        <v>993893</v>
      </c>
    </row>
    <row r="68" spans="1:6" ht="25.5" customHeight="1">
      <c r="A68" s="7">
        <v>54</v>
      </c>
      <c r="B68" s="18" t="s">
        <v>200</v>
      </c>
      <c r="C68" s="110">
        <v>120075090</v>
      </c>
      <c r="D68" s="7">
        <v>200</v>
      </c>
      <c r="E68" s="16"/>
      <c r="F68" s="55">
        <f>F69</f>
        <v>993893</v>
      </c>
    </row>
    <row r="69" spans="1:6" ht="25.5" customHeight="1">
      <c r="A69" s="7">
        <v>55</v>
      </c>
      <c r="B69" s="18" t="s">
        <v>243</v>
      </c>
      <c r="C69" s="110">
        <v>120075090</v>
      </c>
      <c r="D69" s="7">
        <v>240</v>
      </c>
      <c r="E69" s="16"/>
      <c r="F69" s="57">
        <v>993893</v>
      </c>
    </row>
    <row r="70" spans="1:7" ht="113.25" customHeight="1">
      <c r="A70" s="14">
        <v>56</v>
      </c>
      <c r="B70" s="18" t="s">
        <v>1</v>
      </c>
      <c r="C70" s="75">
        <v>120081090</v>
      </c>
      <c r="D70" s="14"/>
      <c r="E70" s="41"/>
      <c r="F70" s="55">
        <f>+F71</f>
        <v>86400</v>
      </c>
      <c r="G70" s="44"/>
    </row>
    <row r="71" spans="1:10" ht="22.5" customHeight="1">
      <c r="A71" s="7">
        <v>57</v>
      </c>
      <c r="B71" s="18" t="s">
        <v>200</v>
      </c>
      <c r="C71" s="75">
        <v>120081090</v>
      </c>
      <c r="D71" s="7">
        <v>200</v>
      </c>
      <c r="E71" s="16"/>
      <c r="F71" s="55">
        <f>+F72</f>
        <v>86400</v>
      </c>
      <c r="I71" s="2"/>
      <c r="J71" s="2"/>
    </row>
    <row r="72" spans="1:6" ht="23.25" customHeight="1">
      <c r="A72" s="7">
        <v>58</v>
      </c>
      <c r="B72" s="18" t="s">
        <v>243</v>
      </c>
      <c r="C72" s="75">
        <v>120081090</v>
      </c>
      <c r="D72" s="7">
        <v>240</v>
      </c>
      <c r="E72" s="16"/>
      <c r="F72" s="55">
        <v>86400</v>
      </c>
    </row>
    <row r="73" spans="1:6" ht="100.5" customHeight="1">
      <c r="A73" s="7">
        <v>59</v>
      </c>
      <c r="B73" s="18" t="s">
        <v>2</v>
      </c>
      <c r="C73" s="75">
        <v>120082120</v>
      </c>
      <c r="D73" s="7"/>
      <c r="E73" s="16"/>
      <c r="F73" s="55">
        <f>F74</f>
        <v>43000</v>
      </c>
    </row>
    <row r="74" spans="1:6" ht="22.5" customHeight="1">
      <c r="A74" s="7">
        <v>60</v>
      </c>
      <c r="B74" s="18" t="s">
        <v>200</v>
      </c>
      <c r="C74" s="75">
        <v>120082120</v>
      </c>
      <c r="D74" s="7">
        <v>200</v>
      </c>
      <c r="E74" s="16"/>
      <c r="F74" s="55">
        <f>F75</f>
        <v>43000</v>
      </c>
    </row>
    <row r="75" spans="1:6" ht="23.25" customHeight="1">
      <c r="A75" s="7">
        <v>61</v>
      </c>
      <c r="B75" s="18" t="s">
        <v>243</v>
      </c>
      <c r="C75" s="75">
        <v>120082120</v>
      </c>
      <c r="D75" s="7">
        <v>240</v>
      </c>
      <c r="E75" s="16" t="s">
        <v>167</v>
      </c>
      <c r="F75" s="55">
        <v>43000</v>
      </c>
    </row>
    <row r="76" spans="1:6" ht="86.25" customHeight="1">
      <c r="A76" s="7">
        <v>62</v>
      </c>
      <c r="B76" s="138" t="s">
        <v>429</v>
      </c>
      <c r="C76" s="110" t="s">
        <v>428</v>
      </c>
      <c r="D76" s="7"/>
      <c r="E76" s="16"/>
      <c r="F76" s="55">
        <f>F77</f>
        <v>1740</v>
      </c>
    </row>
    <row r="77" spans="1:6" ht="24" customHeight="1">
      <c r="A77" s="7">
        <v>63</v>
      </c>
      <c r="B77" s="18" t="s">
        <v>200</v>
      </c>
      <c r="C77" s="110" t="s">
        <v>428</v>
      </c>
      <c r="D77" s="7">
        <v>200</v>
      </c>
      <c r="E77" s="16"/>
      <c r="F77" s="55">
        <f>F78</f>
        <v>1740</v>
      </c>
    </row>
    <row r="78" spans="1:6" ht="24" customHeight="1">
      <c r="A78" s="7">
        <v>64</v>
      </c>
      <c r="B78" s="18" t="s">
        <v>243</v>
      </c>
      <c r="C78" s="110" t="s">
        <v>428</v>
      </c>
      <c r="D78" s="7">
        <v>240</v>
      </c>
      <c r="E78" s="16"/>
      <c r="F78" s="55">
        <v>1740</v>
      </c>
    </row>
    <row r="79" spans="1:6" ht="102" customHeight="1">
      <c r="A79" s="7">
        <v>65</v>
      </c>
      <c r="B79" s="138" t="s">
        <v>431</v>
      </c>
      <c r="C79" s="110" t="s">
        <v>430</v>
      </c>
      <c r="D79" s="7"/>
      <c r="E79" s="16"/>
      <c r="F79" s="55">
        <f>F80</f>
        <v>11927</v>
      </c>
    </row>
    <row r="80" spans="1:6" ht="24.75" customHeight="1">
      <c r="A80" s="7">
        <v>66</v>
      </c>
      <c r="B80" s="18" t="s">
        <v>200</v>
      </c>
      <c r="C80" s="110" t="s">
        <v>430</v>
      </c>
      <c r="D80" s="7">
        <v>200</v>
      </c>
      <c r="E80" s="16"/>
      <c r="F80" s="55">
        <f>F81</f>
        <v>11927</v>
      </c>
    </row>
    <row r="81" spans="1:6" ht="23.25" customHeight="1">
      <c r="A81" s="7">
        <v>67</v>
      </c>
      <c r="B81" s="18" t="s">
        <v>243</v>
      </c>
      <c r="C81" s="110" t="s">
        <v>430</v>
      </c>
      <c r="D81" s="7">
        <v>240</v>
      </c>
      <c r="E81" s="16"/>
      <c r="F81" s="55">
        <v>11927</v>
      </c>
    </row>
    <row r="82" spans="1:7" ht="24" customHeight="1">
      <c r="A82" s="14">
        <v>68</v>
      </c>
      <c r="B82" s="42" t="s">
        <v>257</v>
      </c>
      <c r="C82" s="77">
        <v>130000000</v>
      </c>
      <c r="D82" s="14"/>
      <c r="E82" s="41"/>
      <c r="F82" s="66">
        <f>F83+F88</f>
        <v>20709</v>
      </c>
      <c r="G82" s="44"/>
    </row>
    <row r="83" spans="1:6" ht="90.75" customHeight="1">
      <c r="A83" s="7">
        <v>69</v>
      </c>
      <c r="B83" s="54" t="s">
        <v>423</v>
      </c>
      <c r="C83" s="110">
        <v>130074120</v>
      </c>
      <c r="D83" s="7"/>
      <c r="E83" s="16"/>
      <c r="F83" s="55">
        <f>F84</f>
        <v>19722</v>
      </c>
    </row>
    <row r="84" spans="1:6" ht="27" customHeight="1">
      <c r="A84" s="7">
        <v>70</v>
      </c>
      <c r="B84" s="15" t="s">
        <v>200</v>
      </c>
      <c r="C84" s="110">
        <v>130074120</v>
      </c>
      <c r="D84" s="7">
        <v>200</v>
      </c>
      <c r="E84" s="16"/>
      <c r="F84" s="55">
        <f>F85</f>
        <v>19722</v>
      </c>
    </row>
    <row r="85" spans="1:6" ht="27.75" customHeight="1">
      <c r="A85" s="7">
        <v>71</v>
      </c>
      <c r="B85" s="15" t="s">
        <v>243</v>
      </c>
      <c r="C85" s="110">
        <v>130074120</v>
      </c>
      <c r="D85" s="7">
        <v>240</v>
      </c>
      <c r="E85" s="16"/>
      <c r="F85" s="55">
        <f>F86</f>
        <v>19722</v>
      </c>
    </row>
    <row r="86" spans="1:6" ht="15" customHeight="1">
      <c r="A86" s="7">
        <v>72</v>
      </c>
      <c r="B86" s="15" t="s">
        <v>248</v>
      </c>
      <c r="C86" s="110">
        <v>130074120</v>
      </c>
      <c r="D86" s="7">
        <v>240</v>
      </c>
      <c r="E86" s="16" t="s">
        <v>136</v>
      </c>
      <c r="F86" s="55">
        <f>F87</f>
        <v>19722</v>
      </c>
    </row>
    <row r="87" spans="1:6" ht="12" customHeight="1">
      <c r="A87" s="7">
        <v>73</v>
      </c>
      <c r="B87" s="18" t="s">
        <v>422</v>
      </c>
      <c r="C87" s="110">
        <v>130074120</v>
      </c>
      <c r="D87" s="7">
        <v>240</v>
      </c>
      <c r="E87" s="16" t="s">
        <v>421</v>
      </c>
      <c r="F87" s="55">
        <v>19722</v>
      </c>
    </row>
    <row r="88" spans="1:6" ht="89.25" customHeight="1">
      <c r="A88" s="7">
        <v>74</v>
      </c>
      <c r="B88" s="54" t="s">
        <v>425</v>
      </c>
      <c r="C88" s="110" t="s">
        <v>424</v>
      </c>
      <c r="D88" s="7"/>
      <c r="E88" s="16"/>
      <c r="F88" s="55">
        <f>F89</f>
        <v>987</v>
      </c>
    </row>
    <row r="89" spans="1:6" ht="31.5" customHeight="1">
      <c r="A89" s="7">
        <v>75</v>
      </c>
      <c r="B89" s="15" t="s">
        <v>200</v>
      </c>
      <c r="C89" s="110" t="s">
        <v>424</v>
      </c>
      <c r="D89" s="7">
        <v>200</v>
      </c>
      <c r="E89" s="16"/>
      <c r="F89" s="55">
        <f>F90</f>
        <v>987</v>
      </c>
    </row>
    <row r="90" spans="1:6" ht="30" customHeight="1">
      <c r="A90" s="7">
        <v>76</v>
      </c>
      <c r="B90" s="15" t="s">
        <v>243</v>
      </c>
      <c r="C90" s="110" t="s">
        <v>424</v>
      </c>
      <c r="D90" s="7">
        <v>240</v>
      </c>
      <c r="E90" s="16"/>
      <c r="F90" s="55">
        <f>F91</f>
        <v>987</v>
      </c>
    </row>
    <row r="91" spans="1:6" ht="12" customHeight="1">
      <c r="A91" s="7">
        <v>77</v>
      </c>
      <c r="B91" s="15" t="s">
        <v>248</v>
      </c>
      <c r="C91" s="110" t="s">
        <v>424</v>
      </c>
      <c r="D91" s="7">
        <v>240</v>
      </c>
      <c r="E91" s="16" t="s">
        <v>136</v>
      </c>
      <c r="F91" s="55">
        <v>987</v>
      </c>
    </row>
    <row r="92" spans="1:6" ht="12" customHeight="1">
      <c r="A92" s="7">
        <v>78</v>
      </c>
      <c r="B92" s="18" t="s">
        <v>422</v>
      </c>
      <c r="C92" s="110" t="s">
        <v>424</v>
      </c>
      <c r="D92" s="7">
        <v>240</v>
      </c>
      <c r="E92" s="16" t="s">
        <v>421</v>
      </c>
      <c r="F92" s="55">
        <v>987</v>
      </c>
    </row>
    <row r="93" spans="1:6" s="139" customFormat="1" ht="24" customHeight="1">
      <c r="A93" s="7">
        <v>79</v>
      </c>
      <c r="B93" s="15" t="s">
        <v>257</v>
      </c>
      <c r="C93" s="78">
        <v>130000000</v>
      </c>
      <c r="D93" s="7"/>
      <c r="E93" s="16"/>
      <c r="F93" s="55">
        <f>+F94</f>
        <v>89000</v>
      </c>
    </row>
    <row r="94" spans="1:6" ht="91.5" customHeight="1">
      <c r="A94" s="7">
        <v>80</v>
      </c>
      <c r="B94" s="18" t="s">
        <v>258</v>
      </c>
      <c r="C94" s="78">
        <v>130082020</v>
      </c>
      <c r="D94" s="7"/>
      <c r="E94" s="16"/>
      <c r="F94" s="55">
        <f>+F95</f>
        <v>89000</v>
      </c>
    </row>
    <row r="95" spans="1:6" ht="24" customHeight="1">
      <c r="A95" s="7">
        <v>81</v>
      </c>
      <c r="B95" s="15" t="s">
        <v>200</v>
      </c>
      <c r="C95" s="78">
        <v>130082020</v>
      </c>
      <c r="D95" s="7">
        <v>200</v>
      </c>
      <c r="E95" s="16"/>
      <c r="F95" s="55">
        <f>+F96</f>
        <v>89000</v>
      </c>
    </row>
    <row r="96" spans="1:6" ht="28.5" customHeight="1">
      <c r="A96" s="7">
        <v>82</v>
      </c>
      <c r="B96" s="15" t="s">
        <v>243</v>
      </c>
      <c r="C96" s="78">
        <v>130082020</v>
      </c>
      <c r="D96" s="7">
        <v>240</v>
      </c>
      <c r="E96" s="16"/>
      <c r="F96" s="55">
        <f>+F97</f>
        <v>89000</v>
      </c>
    </row>
    <row r="97" spans="1:6" ht="15.75" customHeight="1">
      <c r="A97" s="7">
        <v>83</v>
      </c>
      <c r="B97" s="15" t="s">
        <v>248</v>
      </c>
      <c r="C97" s="78">
        <v>130082020</v>
      </c>
      <c r="D97" s="7">
        <v>240</v>
      </c>
      <c r="E97" s="16" t="s">
        <v>136</v>
      </c>
      <c r="F97" s="55">
        <f>+F98</f>
        <v>89000</v>
      </c>
    </row>
    <row r="98" spans="1:6" ht="26.25" customHeight="1">
      <c r="A98" s="7">
        <v>84</v>
      </c>
      <c r="B98" s="11" t="s">
        <v>139</v>
      </c>
      <c r="C98" s="78">
        <v>130082020</v>
      </c>
      <c r="D98" s="7">
        <v>240</v>
      </c>
      <c r="E98" s="16" t="s">
        <v>138</v>
      </c>
      <c r="F98" s="55">
        <v>89000</v>
      </c>
    </row>
    <row r="99" spans="1:7" ht="23.25" customHeight="1">
      <c r="A99" s="14">
        <v>85</v>
      </c>
      <c r="B99" s="125" t="s">
        <v>7</v>
      </c>
      <c r="C99" s="77">
        <v>140000000</v>
      </c>
      <c r="D99" s="14"/>
      <c r="E99" s="41"/>
      <c r="F99" s="66">
        <f>F100+F105</f>
        <v>2964557</v>
      </c>
      <c r="G99" s="44"/>
    </row>
    <row r="100" spans="1:6" ht="127.5" customHeight="1">
      <c r="A100" s="7">
        <v>86</v>
      </c>
      <c r="B100" s="18" t="s">
        <v>9</v>
      </c>
      <c r="C100" s="78">
        <v>140010210</v>
      </c>
      <c r="D100" s="7"/>
      <c r="E100" s="16"/>
      <c r="F100" s="55">
        <f>F101</f>
        <v>2911557</v>
      </c>
    </row>
    <row r="101" spans="1:6" ht="15" customHeight="1">
      <c r="A101" s="7">
        <v>87</v>
      </c>
      <c r="B101" s="15" t="s">
        <v>249</v>
      </c>
      <c r="C101" s="78">
        <v>140010210</v>
      </c>
      <c r="D101" s="7"/>
      <c r="E101" s="16"/>
      <c r="F101" s="55">
        <f>F102</f>
        <v>2911557</v>
      </c>
    </row>
    <row r="102" spans="1:6" ht="12.75" customHeight="1">
      <c r="A102" s="7">
        <v>88</v>
      </c>
      <c r="B102" s="15" t="s">
        <v>65</v>
      </c>
      <c r="C102" s="78">
        <v>140010210</v>
      </c>
      <c r="D102" s="7"/>
      <c r="E102" s="16"/>
      <c r="F102" s="55">
        <v>2911557</v>
      </c>
    </row>
    <row r="103" spans="1:6" ht="12.75" customHeight="1">
      <c r="A103" s="7">
        <v>89</v>
      </c>
      <c r="B103" s="32" t="s">
        <v>297</v>
      </c>
      <c r="C103" s="78"/>
      <c r="D103" s="7">
        <v>500</v>
      </c>
      <c r="E103" s="16" t="s">
        <v>299</v>
      </c>
      <c r="F103" s="55">
        <v>2911557</v>
      </c>
    </row>
    <row r="104" spans="1:6" ht="12.75" customHeight="1">
      <c r="A104" s="7">
        <v>90</v>
      </c>
      <c r="B104" s="32" t="s">
        <v>296</v>
      </c>
      <c r="C104" s="78"/>
      <c r="D104" s="7">
        <v>540</v>
      </c>
      <c r="E104" s="16" t="s">
        <v>298</v>
      </c>
      <c r="F104" s="55">
        <v>2911557</v>
      </c>
    </row>
    <row r="105" spans="1:6" ht="152.25" customHeight="1">
      <c r="A105" s="7">
        <v>91</v>
      </c>
      <c r="B105" s="54" t="s">
        <v>353</v>
      </c>
      <c r="C105" s="75">
        <v>140082110</v>
      </c>
      <c r="D105" s="7"/>
      <c r="E105" s="16"/>
      <c r="F105" s="55">
        <f>F106</f>
        <v>53000</v>
      </c>
    </row>
    <row r="106" spans="1:6" ht="12.75" customHeight="1">
      <c r="A106" s="7">
        <v>92</v>
      </c>
      <c r="B106" s="15" t="s">
        <v>249</v>
      </c>
      <c r="C106" s="75">
        <v>140082110</v>
      </c>
      <c r="D106" s="7"/>
      <c r="E106" s="16"/>
      <c r="F106" s="55">
        <f>F107</f>
        <v>53000</v>
      </c>
    </row>
    <row r="107" spans="1:6" ht="12.75" customHeight="1">
      <c r="A107" s="7">
        <v>93</v>
      </c>
      <c r="B107" s="15" t="s">
        <v>65</v>
      </c>
      <c r="C107" s="75">
        <v>140082110</v>
      </c>
      <c r="D107" s="7"/>
      <c r="E107" s="16"/>
      <c r="F107" s="55">
        <f>F108</f>
        <v>53000</v>
      </c>
    </row>
    <row r="108" spans="1:6" ht="12.75" customHeight="1">
      <c r="A108" s="7">
        <v>94</v>
      </c>
      <c r="B108" s="18" t="s">
        <v>356</v>
      </c>
      <c r="C108" s="75">
        <v>140082110</v>
      </c>
      <c r="D108" s="7">
        <v>500</v>
      </c>
      <c r="E108" s="16" t="s">
        <v>357</v>
      </c>
      <c r="F108" s="55">
        <f>F109</f>
        <v>53000</v>
      </c>
    </row>
    <row r="109" spans="1:6" ht="12.75" customHeight="1">
      <c r="A109" s="7">
        <v>95</v>
      </c>
      <c r="B109" s="18" t="s">
        <v>355</v>
      </c>
      <c r="C109" s="75">
        <v>140082110</v>
      </c>
      <c r="D109" s="7">
        <v>540</v>
      </c>
      <c r="E109" s="16" t="s">
        <v>354</v>
      </c>
      <c r="F109" s="55">
        <v>53000</v>
      </c>
    </row>
    <row r="110" spans="1:8" ht="49.5" customHeight="1">
      <c r="A110" s="14">
        <v>96</v>
      </c>
      <c r="B110" s="125" t="s">
        <v>259</v>
      </c>
      <c r="C110" s="77">
        <v>8110080050</v>
      </c>
      <c r="D110" s="14"/>
      <c r="E110" s="41"/>
      <c r="F110" s="66">
        <f>+F111</f>
        <v>3000</v>
      </c>
      <c r="G110" s="44"/>
      <c r="H110" s="91"/>
    </row>
    <row r="111" spans="1:6" ht="14.25" customHeight="1">
      <c r="A111" s="7">
        <v>97</v>
      </c>
      <c r="B111" s="18" t="s">
        <v>202</v>
      </c>
      <c r="C111" s="78">
        <v>8110080050</v>
      </c>
      <c r="D111" s="7">
        <v>800</v>
      </c>
      <c r="E111" s="16"/>
      <c r="F111" s="55">
        <f>+F112</f>
        <v>3000</v>
      </c>
    </row>
    <row r="112" spans="1:6" ht="10.5" customHeight="1">
      <c r="A112" s="7">
        <v>98</v>
      </c>
      <c r="B112" s="18" t="s">
        <v>252</v>
      </c>
      <c r="C112" s="78">
        <v>8110080050</v>
      </c>
      <c r="D112" s="7">
        <v>870</v>
      </c>
      <c r="E112" s="16"/>
      <c r="F112" s="55">
        <f>+F113</f>
        <v>3000</v>
      </c>
    </row>
    <row r="113" spans="1:6" ht="12" customHeight="1">
      <c r="A113" s="7">
        <v>99</v>
      </c>
      <c r="B113" s="18" t="s">
        <v>57</v>
      </c>
      <c r="C113" s="78">
        <v>8110080050</v>
      </c>
      <c r="D113" s="7">
        <v>870</v>
      </c>
      <c r="E113" s="16" t="s">
        <v>117</v>
      </c>
      <c r="F113" s="55">
        <f>+F114</f>
        <v>3000</v>
      </c>
    </row>
    <row r="114" spans="1:6" ht="12.75" customHeight="1">
      <c r="A114" s="7">
        <v>100</v>
      </c>
      <c r="B114" s="18" t="s">
        <v>60</v>
      </c>
      <c r="C114" s="78">
        <v>8110080050</v>
      </c>
      <c r="D114" s="7">
        <v>870</v>
      </c>
      <c r="E114" s="16" t="s">
        <v>120</v>
      </c>
      <c r="F114" s="55">
        <v>3000</v>
      </c>
    </row>
    <row r="115" spans="1:6" s="53" customFormat="1" ht="23.25" customHeight="1">
      <c r="A115" s="14">
        <v>101</v>
      </c>
      <c r="B115" s="125" t="s">
        <v>196</v>
      </c>
      <c r="C115" s="115">
        <v>8100000000</v>
      </c>
      <c r="D115" s="14"/>
      <c r="E115" s="41" t="s">
        <v>119</v>
      </c>
      <c r="F115" s="66">
        <f>F116+F121</f>
        <v>2528905.64</v>
      </c>
    </row>
    <row r="116" spans="1:6" ht="63" customHeight="1">
      <c r="A116" s="7">
        <v>102</v>
      </c>
      <c r="B116" s="80" t="s">
        <v>420</v>
      </c>
      <c r="C116" s="110">
        <v>8110010470</v>
      </c>
      <c r="D116" s="7"/>
      <c r="E116" s="16"/>
      <c r="F116" s="55">
        <f>F117</f>
        <v>51434</v>
      </c>
    </row>
    <row r="117" spans="1:6" ht="62.25" customHeight="1">
      <c r="A117" s="7">
        <v>103</v>
      </c>
      <c r="B117" s="18" t="s">
        <v>194</v>
      </c>
      <c r="C117" s="110">
        <v>8110010470</v>
      </c>
      <c r="D117" s="7">
        <v>100</v>
      </c>
      <c r="E117" s="16"/>
      <c r="F117" s="55">
        <f>F118</f>
        <v>51434</v>
      </c>
    </row>
    <row r="118" spans="1:6" ht="28.5" customHeight="1">
      <c r="A118" s="7">
        <v>104</v>
      </c>
      <c r="B118" s="15" t="s">
        <v>246</v>
      </c>
      <c r="C118" s="110">
        <v>8110010470</v>
      </c>
      <c r="D118" s="7">
        <v>120</v>
      </c>
      <c r="E118" s="16"/>
      <c r="F118" s="55">
        <f>F119</f>
        <v>51434</v>
      </c>
    </row>
    <row r="119" spans="1:6" ht="39.75" customHeight="1">
      <c r="A119" s="7">
        <v>105</v>
      </c>
      <c r="B119" s="18" t="s">
        <v>159</v>
      </c>
      <c r="C119" s="110">
        <v>8110010470</v>
      </c>
      <c r="D119" s="7">
        <v>120</v>
      </c>
      <c r="E119" s="16" t="s">
        <v>117</v>
      </c>
      <c r="F119" s="55">
        <f>F120</f>
        <v>51434</v>
      </c>
    </row>
    <row r="120" spans="1:6" ht="12.75" customHeight="1">
      <c r="A120" s="7">
        <v>106</v>
      </c>
      <c r="B120" s="15" t="s">
        <v>57</v>
      </c>
      <c r="C120" s="110">
        <v>8110010470</v>
      </c>
      <c r="D120" s="7">
        <v>120</v>
      </c>
      <c r="E120" s="16" t="s">
        <v>119</v>
      </c>
      <c r="F120" s="55">
        <v>51434</v>
      </c>
    </row>
    <row r="121" spans="1:7" ht="51" customHeight="1">
      <c r="A121" s="7">
        <v>107</v>
      </c>
      <c r="B121" s="18" t="s">
        <v>198</v>
      </c>
      <c r="C121" s="78">
        <v>8110080210</v>
      </c>
      <c r="D121" s="7"/>
      <c r="E121" s="16"/>
      <c r="F121" s="55">
        <f>+F122+F126+F130</f>
        <v>2477471.64</v>
      </c>
      <c r="G121" s="44"/>
    </row>
    <row r="122" spans="1:6" ht="63" customHeight="1">
      <c r="A122" s="7">
        <v>108</v>
      </c>
      <c r="B122" s="18" t="s">
        <v>194</v>
      </c>
      <c r="C122" s="78">
        <v>8110080210</v>
      </c>
      <c r="D122" s="7">
        <v>100</v>
      </c>
      <c r="E122" s="16"/>
      <c r="F122" s="55">
        <f>+F123</f>
        <v>1804408</v>
      </c>
    </row>
    <row r="123" spans="1:6" ht="25.5" customHeight="1">
      <c r="A123" s="7">
        <v>109</v>
      </c>
      <c r="B123" s="15" t="s">
        <v>246</v>
      </c>
      <c r="C123" s="78">
        <v>8110080210</v>
      </c>
      <c r="D123" s="7">
        <v>120</v>
      </c>
      <c r="E123" s="16"/>
      <c r="F123" s="55">
        <f>+F124</f>
        <v>1804408</v>
      </c>
    </row>
    <row r="124" spans="1:6" ht="12.75" customHeight="1">
      <c r="A124" s="7">
        <v>110</v>
      </c>
      <c r="B124" s="15" t="s">
        <v>57</v>
      </c>
      <c r="C124" s="78">
        <v>8110080210</v>
      </c>
      <c r="D124" s="7">
        <v>120</v>
      </c>
      <c r="E124" s="16" t="s">
        <v>117</v>
      </c>
      <c r="F124" s="55">
        <f>+F125</f>
        <v>1804408</v>
      </c>
    </row>
    <row r="125" spans="1:6" ht="36.75" customHeight="1">
      <c r="A125" s="7">
        <v>111</v>
      </c>
      <c r="B125" s="18" t="s">
        <v>159</v>
      </c>
      <c r="C125" s="78">
        <v>8110080210</v>
      </c>
      <c r="D125" s="7">
        <v>120</v>
      </c>
      <c r="E125" s="16" t="s">
        <v>119</v>
      </c>
      <c r="F125" s="55">
        <v>1804408</v>
      </c>
    </row>
    <row r="126" spans="1:6" ht="24.75" customHeight="1">
      <c r="A126" s="7">
        <v>112</v>
      </c>
      <c r="B126" s="15" t="s">
        <v>200</v>
      </c>
      <c r="C126" s="78">
        <v>8110080210</v>
      </c>
      <c r="D126" s="7">
        <v>200</v>
      </c>
      <c r="E126" s="16"/>
      <c r="F126" s="55">
        <f>+F127</f>
        <v>668063.64</v>
      </c>
    </row>
    <row r="127" spans="1:6" ht="24.75" customHeight="1">
      <c r="A127" s="7">
        <v>113</v>
      </c>
      <c r="B127" s="15" t="s">
        <v>243</v>
      </c>
      <c r="C127" s="78">
        <v>8110080210</v>
      </c>
      <c r="D127" s="7">
        <v>240</v>
      </c>
      <c r="E127" s="16"/>
      <c r="F127" s="55">
        <f>+F128</f>
        <v>668063.64</v>
      </c>
    </row>
    <row r="128" spans="1:6" ht="15" customHeight="1">
      <c r="A128" s="7">
        <v>114</v>
      </c>
      <c r="B128" s="15" t="s">
        <v>57</v>
      </c>
      <c r="C128" s="78">
        <v>8110080210</v>
      </c>
      <c r="D128" s="7">
        <v>240</v>
      </c>
      <c r="E128" s="16" t="s">
        <v>117</v>
      </c>
      <c r="F128" s="55">
        <f>+F129</f>
        <v>668063.64</v>
      </c>
    </row>
    <row r="129" spans="1:6" ht="37.5" customHeight="1">
      <c r="A129" s="7">
        <v>115</v>
      </c>
      <c r="B129" s="15" t="s">
        <v>159</v>
      </c>
      <c r="C129" s="78">
        <v>8110080210</v>
      </c>
      <c r="D129" s="7">
        <v>240</v>
      </c>
      <c r="E129" s="16" t="s">
        <v>119</v>
      </c>
      <c r="F129" s="55">
        <v>668063.64</v>
      </c>
    </row>
    <row r="130" spans="1:6" ht="15.75" customHeight="1">
      <c r="A130" s="7">
        <v>116</v>
      </c>
      <c r="B130" s="15" t="s">
        <v>253</v>
      </c>
      <c r="C130" s="78">
        <v>8110080210</v>
      </c>
      <c r="D130" s="7">
        <v>800</v>
      </c>
      <c r="E130" s="16"/>
      <c r="F130" s="55">
        <f>+F131</f>
        <v>5000</v>
      </c>
    </row>
    <row r="131" spans="1:6" ht="15.75" customHeight="1">
      <c r="A131" s="7">
        <v>117</v>
      </c>
      <c r="B131" s="15" t="s">
        <v>203</v>
      </c>
      <c r="C131" s="78">
        <v>8110080210</v>
      </c>
      <c r="D131" s="7">
        <v>850</v>
      </c>
      <c r="E131" s="16"/>
      <c r="F131" s="55">
        <f>+F132</f>
        <v>5000</v>
      </c>
    </row>
    <row r="132" spans="1:6" ht="12" customHeight="1">
      <c r="A132" s="7">
        <v>118</v>
      </c>
      <c r="B132" s="15" t="s">
        <v>57</v>
      </c>
      <c r="C132" s="78">
        <v>8110080210</v>
      </c>
      <c r="D132" s="7">
        <v>850</v>
      </c>
      <c r="E132" s="16" t="s">
        <v>117</v>
      </c>
      <c r="F132" s="55">
        <f>+F133</f>
        <v>5000</v>
      </c>
    </row>
    <row r="133" spans="1:6" ht="42" customHeight="1">
      <c r="A133" s="7">
        <v>119</v>
      </c>
      <c r="B133" s="15" t="s">
        <v>159</v>
      </c>
      <c r="C133" s="78">
        <v>8110080210</v>
      </c>
      <c r="D133" s="7">
        <v>850</v>
      </c>
      <c r="E133" s="16" t="s">
        <v>119</v>
      </c>
      <c r="F133" s="55">
        <v>5000</v>
      </c>
    </row>
    <row r="134" spans="1:7" ht="64.5" customHeight="1">
      <c r="A134" s="14">
        <v>120</v>
      </c>
      <c r="B134" s="125" t="s">
        <v>262</v>
      </c>
      <c r="C134" s="77">
        <v>8110080850</v>
      </c>
      <c r="D134" s="14"/>
      <c r="E134" s="41"/>
      <c r="F134" s="66">
        <f>+F135</f>
        <v>12000</v>
      </c>
      <c r="G134" s="44"/>
    </row>
    <row r="135" spans="1:6" ht="25.5" customHeight="1">
      <c r="A135" s="7">
        <v>121</v>
      </c>
      <c r="B135" s="15" t="s">
        <v>200</v>
      </c>
      <c r="C135" s="78">
        <v>8110080850</v>
      </c>
      <c r="D135" s="7">
        <v>200</v>
      </c>
      <c r="E135" s="16"/>
      <c r="F135" s="55">
        <f>+F136</f>
        <v>12000</v>
      </c>
    </row>
    <row r="136" spans="1:6" ht="27.75" customHeight="1">
      <c r="A136" s="7">
        <v>122</v>
      </c>
      <c r="B136" s="15" t="s">
        <v>243</v>
      </c>
      <c r="C136" s="78">
        <v>8110080850</v>
      </c>
      <c r="D136" s="7">
        <v>240</v>
      </c>
      <c r="E136" s="16"/>
      <c r="F136" s="55">
        <f>+F137</f>
        <v>12000</v>
      </c>
    </row>
    <row r="137" spans="1:6" ht="13.5" customHeight="1">
      <c r="A137" s="7">
        <v>123</v>
      </c>
      <c r="B137" s="15" t="s">
        <v>57</v>
      </c>
      <c r="C137" s="78">
        <v>8110080850</v>
      </c>
      <c r="D137" s="7">
        <v>240</v>
      </c>
      <c r="E137" s="16" t="s">
        <v>117</v>
      </c>
      <c r="F137" s="55">
        <f>F138</f>
        <v>12000</v>
      </c>
    </row>
    <row r="138" spans="1:6" ht="12.75" customHeight="1">
      <c r="A138" s="7">
        <v>124</v>
      </c>
      <c r="B138" s="15" t="s">
        <v>74</v>
      </c>
      <c r="C138" s="78">
        <v>8110080850</v>
      </c>
      <c r="D138" s="7">
        <v>240</v>
      </c>
      <c r="E138" s="16" t="s">
        <v>121</v>
      </c>
      <c r="F138" s="55">
        <v>12000</v>
      </c>
    </row>
    <row r="139" spans="1:7" ht="25.5" customHeight="1">
      <c r="A139" s="14">
        <v>125</v>
      </c>
      <c r="B139" s="42" t="s">
        <v>197</v>
      </c>
      <c r="C139" s="77">
        <v>8110000000</v>
      </c>
      <c r="D139" s="14"/>
      <c r="E139" s="41"/>
      <c r="F139" s="66">
        <f>+F140+F149</f>
        <v>75607</v>
      </c>
      <c r="G139" s="44"/>
    </row>
    <row r="140" spans="1:6" ht="63" customHeight="1">
      <c r="A140" s="7">
        <v>126</v>
      </c>
      <c r="B140" s="18" t="s">
        <v>260</v>
      </c>
      <c r="C140" s="78">
        <v>8110051180</v>
      </c>
      <c r="D140" s="7"/>
      <c r="E140" s="16"/>
      <c r="F140" s="55">
        <f>+F141+F145</f>
        <v>72807</v>
      </c>
    </row>
    <row r="141" spans="1:6" ht="63" customHeight="1">
      <c r="A141" s="7">
        <v>127</v>
      </c>
      <c r="B141" s="18" t="s">
        <v>194</v>
      </c>
      <c r="C141" s="78">
        <v>8110051180</v>
      </c>
      <c r="D141" s="7">
        <v>100</v>
      </c>
      <c r="E141" s="16"/>
      <c r="F141" s="55">
        <f>+F142</f>
        <v>43799</v>
      </c>
    </row>
    <row r="142" spans="1:6" ht="25.5" customHeight="1">
      <c r="A142" s="7">
        <v>128</v>
      </c>
      <c r="B142" s="15" t="s">
        <v>246</v>
      </c>
      <c r="C142" s="78">
        <v>8110051180</v>
      </c>
      <c r="D142" s="7">
        <v>120</v>
      </c>
      <c r="E142" s="16"/>
      <c r="F142" s="55">
        <f>+F143</f>
        <v>43799</v>
      </c>
    </row>
    <row r="143" spans="1:6" ht="14.25" customHeight="1">
      <c r="A143" s="7">
        <v>129</v>
      </c>
      <c r="B143" s="18" t="s">
        <v>61</v>
      </c>
      <c r="C143" s="78">
        <v>8110051180</v>
      </c>
      <c r="D143" s="7">
        <v>120</v>
      </c>
      <c r="E143" s="16" t="s">
        <v>122</v>
      </c>
      <c r="F143" s="55">
        <f>+F144</f>
        <v>43799</v>
      </c>
    </row>
    <row r="144" spans="1:6" ht="18" customHeight="1">
      <c r="A144" s="7">
        <v>130</v>
      </c>
      <c r="B144" s="18" t="s">
        <v>254</v>
      </c>
      <c r="C144" s="78">
        <v>8110051180</v>
      </c>
      <c r="D144" s="7">
        <v>120</v>
      </c>
      <c r="E144" s="16" t="s">
        <v>123</v>
      </c>
      <c r="F144" s="55">
        <v>43799</v>
      </c>
    </row>
    <row r="145" spans="1:6" ht="24.75" customHeight="1">
      <c r="A145" s="7">
        <v>131</v>
      </c>
      <c r="B145" s="18" t="s">
        <v>200</v>
      </c>
      <c r="C145" s="78">
        <v>8110051180</v>
      </c>
      <c r="D145" s="7">
        <v>200</v>
      </c>
      <c r="E145" s="16"/>
      <c r="F145" s="55">
        <f>+F146</f>
        <v>29008</v>
      </c>
    </row>
    <row r="146" spans="1:6" ht="22.5" customHeight="1">
      <c r="A146" s="7">
        <v>132</v>
      </c>
      <c r="B146" s="18" t="s">
        <v>243</v>
      </c>
      <c r="C146" s="78">
        <v>8110051180</v>
      </c>
      <c r="D146" s="7">
        <v>240</v>
      </c>
      <c r="E146" s="16"/>
      <c r="F146" s="55">
        <f>+F147</f>
        <v>29008</v>
      </c>
    </row>
    <row r="147" spans="1:6" ht="13.5" customHeight="1">
      <c r="A147" s="7">
        <v>133</v>
      </c>
      <c r="B147" s="18" t="s">
        <v>61</v>
      </c>
      <c r="C147" s="78">
        <v>8110051180</v>
      </c>
      <c r="D147" s="7">
        <v>240</v>
      </c>
      <c r="E147" s="16" t="s">
        <v>122</v>
      </c>
      <c r="F147" s="55">
        <f>+F148</f>
        <v>29008</v>
      </c>
    </row>
    <row r="148" spans="1:6" ht="17.25" customHeight="1">
      <c r="A148" s="7">
        <v>134</v>
      </c>
      <c r="B148" s="15" t="s">
        <v>254</v>
      </c>
      <c r="C148" s="78">
        <v>8110051180</v>
      </c>
      <c r="D148" s="7">
        <v>240</v>
      </c>
      <c r="E148" s="16" t="s">
        <v>123</v>
      </c>
      <c r="F148" s="55">
        <v>29008</v>
      </c>
    </row>
    <row r="149" spans="1:6" ht="44.25" customHeight="1">
      <c r="A149" s="153">
        <v>135</v>
      </c>
      <c r="B149" s="261" t="s">
        <v>261</v>
      </c>
      <c r="C149" s="265">
        <v>8110075140</v>
      </c>
      <c r="D149" s="153"/>
      <c r="E149" s="266"/>
      <c r="F149" s="263">
        <f>+F151</f>
        <v>2800</v>
      </c>
    </row>
    <row r="150" spans="1:6" ht="17.25" customHeight="1">
      <c r="A150" s="260"/>
      <c r="B150" s="262"/>
      <c r="C150" s="260"/>
      <c r="D150" s="154"/>
      <c r="E150" s="267"/>
      <c r="F150" s="264"/>
    </row>
    <row r="151" spans="1:6" ht="25.5">
      <c r="A151" s="7">
        <v>136</v>
      </c>
      <c r="B151" s="15" t="s">
        <v>200</v>
      </c>
      <c r="C151" s="78">
        <v>8110075140</v>
      </c>
      <c r="D151" s="7">
        <v>200</v>
      </c>
      <c r="E151" s="16"/>
      <c r="F151" s="55">
        <f>+F152</f>
        <v>2800</v>
      </c>
    </row>
    <row r="152" spans="1:6" ht="29.25" customHeight="1">
      <c r="A152" s="7">
        <v>137</v>
      </c>
      <c r="B152" s="15" t="s">
        <v>243</v>
      </c>
      <c r="C152" s="78">
        <v>8110075140</v>
      </c>
      <c r="D152" s="7">
        <v>240</v>
      </c>
      <c r="E152" s="16"/>
      <c r="F152" s="55">
        <f>F153</f>
        <v>2800</v>
      </c>
    </row>
    <row r="153" spans="1:6" ht="15.75" customHeight="1">
      <c r="A153" s="7">
        <v>138</v>
      </c>
      <c r="B153" s="15" t="s">
        <v>57</v>
      </c>
      <c r="C153" s="78">
        <v>8110075140</v>
      </c>
      <c r="D153" s="7">
        <v>240</v>
      </c>
      <c r="E153" s="16" t="s">
        <v>117</v>
      </c>
      <c r="F153" s="55">
        <f>+F154</f>
        <v>2800</v>
      </c>
    </row>
    <row r="154" spans="1:6" ht="17.25" customHeight="1">
      <c r="A154" s="7">
        <v>139</v>
      </c>
      <c r="B154" s="15" t="s">
        <v>74</v>
      </c>
      <c r="C154" s="78">
        <v>8110075140</v>
      </c>
      <c r="D154" s="7">
        <v>240</v>
      </c>
      <c r="E154" s="16" t="s">
        <v>121</v>
      </c>
      <c r="F154" s="55">
        <v>2800</v>
      </c>
    </row>
    <row r="155" spans="1:7" ht="26.25" customHeight="1">
      <c r="A155" s="14">
        <v>140</v>
      </c>
      <c r="B155" s="42" t="s">
        <v>255</v>
      </c>
      <c r="C155" s="77">
        <v>9100000000</v>
      </c>
      <c r="D155" s="14"/>
      <c r="E155" s="41"/>
      <c r="F155" s="66">
        <f aca="true" t="shared" si="0" ref="F155:F165">+F156</f>
        <v>607555</v>
      </c>
      <c r="G155" s="44"/>
    </row>
    <row r="156" spans="1:6" ht="13.5" customHeight="1">
      <c r="A156" s="7">
        <v>141</v>
      </c>
      <c r="B156" s="18" t="s">
        <v>256</v>
      </c>
      <c r="C156" s="78">
        <v>9110000000</v>
      </c>
      <c r="D156" s="7"/>
      <c r="E156" s="16"/>
      <c r="F156" s="55">
        <f>F157+F162</f>
        <v>607555</v>
      </c>
    </row>
    <row r="157" spans="1:6" ht="63.75" customHeight="1">
      <c r="A157" s="7">
        <v>142</v>
      </c>
      <c r="B157" s="80" t="s">
        <v>420</v>
      </c>
      <c r="C157" s="110">
        <v>9110010470</v>
      </c>
      <c r="D157" s="7"/>
      <c r="E157" s="16"/>
      <c r="F157" s="55">
        <f>F158</f>
        <v>23436</v>
      </c>
    </row>
    <row r="158" spans="1:6" ht="63.75" customHeight="1">
      <c r="A158" s="7">
        <v>143</v>
      </c>
      <c r="B158" s="18" t="s">
        <v>194</v>
      </c>
      <c r="C158" s="110">
        <v>9110010470</v>
      </c>
      <c r="D158" s="7">
        <v>100</v>
      </c>
      <c r="E158" s="16"/>
      <c r="F158" s="55">
        <f>F159</f>
        <v>23436</v>
      </c>
    </row>
    <row r="159" spans="1:6" ht="26.25" customHeight="1">
      <c r="A159" s="7">
        <v>144</v>
      </c>
      <c r="B159" s="15" t="s">
        <v>246</v>
      </c>
      <c r="C159" s="110">
        <v>9110010470</v>
      </c>
      <c r="D159" s="7">
        <v>120</v>
      </c>
      <c r="E159" s="16"/>
      <c r="F159" s="55">
        <f>F160</f>
        <v>23436</v>
      </c>
    </row>
    <row r="160" spans="1:6" ht="13.5" customHeight="1">
      <c r="A160" s="7">
        <v>145</v>
      </c>
      <c r="B160" s="15" t="s">
        <v>57</v>
      </c>
      <c r="C160" s="110">
        <v>9110010470</v>
      </c>
      <c r="D160" s="7">
        <v>120</v>
      </c>
      <c r="E160" s="16" t="s">
        <v>117</v>
      </c>
      <c r="F160" s="55">
        <f>F161</f>
        <v>23436</v>
      </c>
    </row>
    <row r="161" spans="1:6" ht="26.25" customHeight="1">
      <c r="A161" s="7">
        <v>146</v>
      </c>
      <c r="B161" s="18" t="s">
        <v>158</v>
      </c>
      <c r="C161" s="110">
        <v>9110010470</v>
      </c>
      <c r="D161" s="7">
        <v>120</v>
      </c>
      <c r="E161" s="16" t="s">
        <v>118</v>
      </c>
      <c r="F161" s="55">
        <v>23436</v>
      </c>
    </row>
    <row r="162" spans="1:6" ht="46.5" customHeight="1">
      <c r="A162" s="7">
        <v>147</v>
      </c>
      <c r="B162" s="18" t="s">
        <v>193</v>
      </c>
      <c r="C162" s="78">
        <v>9110080210</v>
      </c>
      <c r="D162" s="7"/>
      <c r="E162" s="16"/>
      <c r="F162" s="55">
        <f t="shared" si="0"/>
        <v>584119</v>
      </c>
    </row>
    <row r="163" spans="1:6" ht="47.25" customHeight="1">
      <c r="A163" s="7">
        <v>148</v>
      </c>
      <c r="B163" s="18" t="s">
        <v>194</v>
      </c>
      <c r="C163" s="78">
        <v>9110080210</v>
      </c>
      <c r="D163" s="7">
        <v>100</v>
      </c>
      <c r="E163" s="16"/>
      <c r="F163" s="55">
        <f t="shared" si="0"/>
        <v>584119</v>
      </c>
    </row>
    <row r="164" spans="1:6" ht="27.75" customHeight="1">
      <c r="A164" s="7">
        <v>149</v>
      </c>
      <c r="B164" s="15" t="s">
        <v>246</v>
      </c>
      <c r="C164" s="78">
        <v>9110080210</v>
      </c>
      <c r="D164" s="7">
        <v>120</v>
      </c>
      <c r="E164" s="16"/>
      <c r="F164" s="55">
        <f t="shared" si="0"/>
        <v>584119</v>
      </c>
    </row>
    <row r="165" spans="1:6" ht="17.25" customHeight="1">
      <c r="A165" s="7">
        <v>150</v>
      </c>
      <c r="B165" s="15" t="s">
        <v>57</v>
      </c>
      <c r="C165" s="78">
        <v>9110080210</v>
      </c>
      <c r="D165" s="7">
        <v>120</v>
      </c>
      <c r="E165" s="16" t="s">
        <v>117</v>
      </c>
      <c r="F165" s="55">
        <f t="shared" si="0"/>
        <v>584119</v>
      </c>
    </row>
    <row r="166" spans="1:6" ht="24" customHeight="1">
      <c r="A166" s="7">
        <v>151</v>
      </c>
      <c r="B166" s="18" t="s">
        <v>158</v>
      </c>
      <c r="C166" s="78">
        <v>9110080210</v>
      </c>
      <c r="D166" s="7">
        <v>120</v>
      </c>
      <c r="E166" s="16" t="s">
        <v>118</v>
      </c>
      <c r="F166" s="55">
        <v>584119</v>
      </c>
    </row>
    <row r="167" spans="1:6" ht="24" customHeight="1">
      <c r="A167" s="7">
        <v>152</v>
      </c>
      <c r="B167" s="125" t="s">
        <v>208</v>
      </c>
      <c r="C167" s="76">
        <v>8100000000</v>
      </c>
      <c r="D167" s="7"/>
      <c r="E167" s="16"/>
      <c r="F167" s="58">
        <f>F168</f>
        <v>212046</v>
      </c>
    </row>
    <row r="168" spans="1:6" ht="24" customHeight="1">
      <c r="A168" s="7">
        <v>153</v>
      </c>
      <c r="B168" s="18" t="s">
        <v>197</v>
      </c>
      <c r="C168" s="75">
        <v>8110000000</v>
      </c>
      <c r="D168" s="7"/>
      <c r="E168" s="16"/>
      <c r="F168" s="57">
        <f>F169+F172</f>
        <v>212046</v>
      </c>
    </row>
    <row r="169" spans="1:15" ht="89.25" customHeight="1">
      <c r="A169" s="7">
        <v>154</v>
      </c>
      <c r="B169" s="54" t="s">
        <v>8</v>
      </c>
      <c r="C169" s="75">
        <v>8110082080</v>
      </c>
      <c r="D169" s="7"/>
      <c r="E169" s="16"/>
      <c r="F169" s="57">
        <f>F170</f>
        <v>198629</v>
      </c>
      <c r="O169" s="2"/>
    </row>
    <row r="170" spans="1:6" ht="14.25" customHeight="1">
      <c r="A170" s="7">
        <v>155</v>
      </c>
      <c r="B170" s="18" t="s">
        <v>231</v>
      </c>
      <c r="C170" s="75">
        <v>8110082080</v>
      </c>
      <c r="D170" s="7">
        <v>500</v>
      </c>
      <c r="E170" s="16"/>
      <c r="F170" s="57">
        <f>F171</f>
        <v>198629</v>
      </c>
    </row>
    <row r="171" spans="1:6" ht="14.25" customHeight="1">
      <c r="A171" s="7">
        <v>156</v>
      </c>
      <c r="B171" s="18" t="s">
        <v>65</v>
      </c>
      <c r="C171" s="75">
        <v>8110082080</v>
      </c>
      <c r="D171" s="7">
        <v>540</v>
      </c>
      <c r="E171" s="16"/>
      <c r="F171" s="57">
        <v>198629</v>
      </c>
    </row>
    <row r="172" spans="1:6" ht="90.75" customHeight="1">
      <c r="A172" s="7">
        <v>157</v>
      </c>
      <c r="B172" s="54" t="s">
        <v>350</v>
      </c>
      <c r="C172" s="75">
        <v>8110082090</v>
      </c>
      <c r="D172" s="7"/>
      <c r="E172" s="16"/>
      <c r="F172" s="57">
        <f>F173</f>
        <v>13417</v>
      </c>
    </row>
    <row r="173" spans="1:6" ht="14.25" customHeight="1">
      <c r="A173" s="7">
        <v>158</v>
      </c>
      <c r="B173" s="18" t="s">
        <v>231</v>
      </c>
      <c r="C173" s="75">
        <v>8110082090</v>
      </c>
      <c r="D173" s="7">
        <v>500</v>
      </c>
      <c r="E173" s="16"/>
      <c r="F173" s="57">
        <f>F174</f>
        <v>13417</v>
      </c>
    </row>
    <row r="174" spans="1:6" ht="12.75">
      <c r="A174" s="7">
        <v>159</v>
      </c>
      <c r="B174" s="18" t="s">
        <v>65</v>
      </c>
      <c r="C174" s="75">
        <v>8110082090</v>
      </c>
      <c r="D174" s="7">
        <v>540</v>
      </c>
      <c r="E174" s="16"/>
      <c r="F174" s="57">
        <v>13417</v>
      </c>
    </row>
    <row r="175" spans="1:6" ht="25.5">
      <c r="A175" s="7">
        <v>160</v>
      </c>
      <c r="B175" s="18" t="s">
        <v>197</v>
      </c>
      <c r="C175" s="75">
        <v>8110082090</v>
      </c>
      <c r="D175" s="7">
        <v>540</v>
      </c>
      <c r="E175" s="16" t="s">
        <v>251</v>
      </c>
      <c r="F175" s="57">
        <v>13417</v>
      </c>
    </row>
    <row r="176" spans="1:8" ht="12.75">
      <c r="A176" s="179"/>
      <c r="B176" s="179"/>
      <c r="C176" s="12"/>
      <c r="D176" s="14"/>
      <c r="E176" s="41"/>
      <c r="F176" s="66">
        <f>F15+F110+F115+F134+F139+F155+F167</f>
        <v>10054317.64</v>
      </c>
      <c r="H176" s="91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</sheetData>
  <sheetProtection/>
  <mergeCells count="21">
    <mergeCell ref="B1:F1"/>
    <mergeCell ref="B2:F2"/>
    <mergeCell ref="B3:F3"/>
    <mergeCell ref="B12:B13"/>
    <mergeCell ref="C12:C13"/>
    <mergeCell ref="D12:D13"/>
    <mergeCell ref="F12:F13"/>
    <mergeCell ref="B5:F5"/>
    <mergeCell ref="B6:F6"/>
    <mergeCell ref="F149:F150"/>
    <mergeCell ref="B7:F7"/>
    <mergeCell ref="C149:C150"/>
    <mergeCell ref="E149:E150"/>
    <mergeCell ref="B8:F8"/>
    <mergeCell ref="A9:F11"/>
    <mergeCell ref="A12:A13"/>
    <mergeCell ref="E12:E13"/>
    <mergeCell ref="A176:B176"/>
    <mergeCell ref="A149:A150"/>
    <mergeCell ref="B149:B150"/>
    <mergeCell ref="D149:D1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5" sqref="Q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2018-12-10T07:13:28Z</cp:lastPrinted>
  <dcterms:created xsi:type="dcterms:W3CDTF">1996-10-08T23:32:33Z</dcterms:created>
  <dcterms:modified xsi:type="dcterms:W3CDTF">2018-12-10T07:13:40Z</dcterms:modified>
  <cp:category/>
  <cp:version/>
  <cp:contentType/>
  <cp:contentStatus/>
</cp:coreProperties>
</file>